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PLAN" sheetId="1" r:id="rId1"/>
    <sheet name="CRON" sheetId="2" r:id="rId2"/>
    <sheet name="RESUMO" sheetId="3" r:id="rId3"/>
  </sheets>
  <definedNames>
    <definedName name="_xlnm.Print_Area" localSheetId="1">'CRON'!$A$1:$M$35</definedName>
    <definedName name="_xlnm.Print_Area" localSheetId="0">'PLAN'!$A$1:$H$81</definedName>
    <definedName name="_xlnm.Print_Titles" localSheetId="0">'PLAN'!$1:$14</definedName>
  </definedNames>
  <calcPr fullCalcOnLoad="1"/>
</workbook>
</file>

<file path=xl/comments2.xml><?xml version="1.0" encoding="utf-8"?>
<comments xmlns="http://schemas.openxmlformats.org/spreadsheetml/2006/main">
  <authors>
    <author>Prefeitura Municipal de Navira?</author>
  </authors>
  <commentList>
    <comment ref="B13" authorId="0">
      <text>
        <r>
          <rPr>
            <b/>
            <sz val="8"/>
            <rFont val="Tahoma"/>
            <family val="2"/>
          </rPr>
          <t>Prefeitura Municipal de Naviraí:</t>
        </r>
        <r>
          <rPr>
            <sz val="8"/>
            <rFont val="Tahoma"/>
            <family val="2"/>
          </rPr>
          <t xml:space="preserve">
ALÍQUOTA
</t>
        </r>
      </text>
    </comment>
  </commentList>
</comments>
</file>

<file path=xl/sharedStrings.xml><?xml version="1.0" encoding="utf-8"?>
<sst xmlns="http://schemas.openxmlformats.org/spreadsheetml/2006/main" count="233" uniqueCount="163">
  <si>
    <t>PLANILHA ORÇAMENTÁRIA</t>
  </si>
  <si>
    <t>ITEM</t>
  </si>
  <si>
    <t>UN</t>
  </si>
  <si>
    <t>QUANT.</t>
  </si>
  <si>
    <t>P. UNIT.</t>
  </si>
  <si>
    <t>TOTAL</t>
  </si>
  <si>
    <t>m</t>
  </si>
  <si>
    <t>TOTAL GERAL</t>
  </si>
  <si>
    <t>RESUMO DO ORÇAMENTO</t>
  </si>
  <si>
    <t>DISCRIMINAÇÃO</t>
  </si>
  <si>
    <t>VALOR</t>
  </si>
  <si>
    <t>1.0</t>
  </si>
  <si>
    <t>2.0</t>
  </si>
  <si>
    <t>%</t>
  </si>
  <si>
    <t>TOTAL DA OBRA</t>
  </si>
  <si>
    <t>DESCRIÇÃO DOS SERVIÇOS</t>
  </si>
  <si>
    <t>VALOR DOS SERVIÇOS</t>
  </si>
  <si>
    <t>PESO %</t>
  </si>
  <si>
    <t>SERVIÇOS A EXECUTAR</t>
  </si>
  <si>
    <t>30 DIAS</t>
  </si>
  <si>
    <t>SIMPL.
%</t>
  </si>
  <si>
    <t>ACUM.
%</t>
  </si>
  <si>
    <t>SUB-TOTAL</t>
  </si>
  <si>
    <t>ACUMULADO</t>
  </si>
  <si>
    <t>PROPONENTE</t>
  </si>
  <si>
    <t>CRONOGRAMA GERAL DE INVESTIMENTO</t>
  </si>
  <si>
    <t>Material</t>
  </si>
  <si>
    <t>BDI</t>
  </si>
  <si>
    <t>MAT</t>
  </si>
  <si>
    <t>Pilar de madeira roliça, (Eucalipto Citriodora) tratado e autoclavado. 6 unidades de 3,40m conforme projeto arquitetônico.</t>
  </si>
  <si>
    <t>Área</t>
  </si>
  <si>
    <t>R$ / m²</t>
  </si>
  <si>
    <t>OBRA :</t>
  </si>
  <si>
    <t>LOCAL :</t>
  </si>
  <si>
    <t>Data :</t>
  </si>
  <si>
    <t>pç</t>
  </si>
  <si>
    <t>P.s/BDI</t>
  </si>
  <si>
    <t>3.009</t>
  </si>
  <si>
    <t>m²</t>
  </si>
  <si>
    <t>60 dias</t>
  </si>
  <si>
    <t>Elétrica - Caixas e Quadros</t>
  </si>
  <si>
    <t>1.1.001</t>
  </si>
  <si>
    <t>1.1.002</t>
  </si>
  <si>
    <t>2</t>
  </si>
  <si>
    <t>2.1</t>
  </si>
  <si>
    <t>2.1.001</t>
  </si>
  <si>
    <t>2.1.002</t>
  </si>
  <si>
    <t>2.1.003</t>
  </si>
  <si>
    <t>2.2</t>
  </si>
  <si>
    <t>2.2.001</t>
  </si>
  <si>
    <t>2.2.002</t>
  </si>
  <si>
    <t>2.5</t>
  </si>
  <si>
    <t>2.6</t>
  </si>
  <si>
    <t>2.7</t>
  </si>
  <si>
    <t>1</t>
  </si>
  <si>
    <t>Placa de obra- Prefeitura</t>
  </si>
  <si>
    <t>Placa de obra - Empresa</t>
  </si>
  <si>
    <t>74209/1</t>
  </si>
  <si>
    <t>SERVIÇOS PRELIMINARES</t>
  </si>
  <si>
    <t>un</t>
  </si>
  <si>
    <t>br</t>
  </si>
  <si>
    <t>2.5.001</t>
  </si>
  <si>
    <t>2.6.001</t>
  </si>
  <si>
    <t>2.7.001</t>
  </si>
  <si>
    <t>2.5.002</t>
  </si>
  <si>
    <t>2.6.002</t>
  </si>
  <si>
    <t>2.7.002</t>
  </si>
  <si>
    <t>SUBTOTAL ITEM 2:</t>
  </si>
  <si>
    <t>SUBTOTAL ITEM 1:</t>
  </si>
  <si>
    <t>ILUMINAÇÃO PÚBLICA</t>
  </si>
  <si>
    <t>SINAPI Maio/2018, Sinduscon Maio/2018- BDI 26,27%</t>
  </si>
  <si>
    <t>ILUMINAÇÃO DA PRAÇA DO CENTENÁRIO DA IMIGRAÇÃO JAPONESA</t>
  </si>
  <si>
    <t>Caixa de passagem 400x400x500mm em alvenaria com tampa de concreto</t>
  </si>
  <si>
    <t>Caixa de ferro estampado ou PVC 4x2"</t>
  </si>
  <si>
    <t>Quadro de comando 500x400x120mm em chapa de aço pintada, porta com fecho com chave</t>
  </si>
  <si>
    <t>Quadro de distribuição em chapa de aço pintada p/ 18 disjuntores DIN sem geral - barramento trifásico de 100A com barramentos de neutro e terra</t>
  </si>
  <si>
    <t>Elétrica - Cabos</t>
  </si>
  <si>
    <t xml:space="preserve">Cabo de cobre flexível isolação 0,6/1,0kV 90ºC 2.5 mm² </t>
  </si>
  <si>
    <t>Cabo de cobre flexível isolação 0,6/1,0kV 90ºC 4 mm² </t>
  </si>
  <si>
    <t>Cabo de cobre flexível isolação 0,6/1,0kV 90ºC 6 mm² </t>
  </si>
  <si>
    <t>Cabo de cobre flexível isolação 0,6/1,0kV 90ºC 10 mm² </t>
  </si>
  <si>
    <t>Cabo de cobre flexível isolação 0,6/1,0kV 90ºC 25 mm² </t>
  </si>
  <si>
    <t>Elétrica - Dispositivos de Comando e Tomadas</t>
  </si>
  <si>
    <t xml:space="preserve">Contator tripolar AC-1 95 A </t>
  </si>
  <si>
    <t>Relé fotoeletrônico 1000W - IP67 - contatos NA</t>
  </si>
  <si>
    <t>Tomada hexagonal 2P+T 20A com placa 4x2"</t>
  </si>
  <si>
    <t>Elétrica - Dispositivo de Proteção</t>
  </si>
  <si>
    <t>Disjuntor termomagnético unipolar 20 A - DIN</t>
  </si>
  <si>
    <t>Disjuntor termomagnético bipolar 20 A - DIN</t>
  </si>
  <si>
    <t>Disjuntor termomagnético tripolar 80 A - DIN</t>
  </si>
  <si>
    <t>Elétrica - Eletrodutos</t>
  </si>
  <si>
    <t>Eletroduto de PVC flexível corrugado 3/4"</t>
  </si>
  <si>
    <t>Eletroduto flexível corrugado em PEAD 1.1/2"</t>
  </si>
  <si>
    <t>Eletroduto flexível corrugado em PEAD 2"</t>
  </si>
  <si>
    <t>Elétrica - Iluminação</t>
  </si>
  <si>
    <t>Poste de aço galvanizado cônico contínuo de 7,0 m de altura - base flangeada</t>
  </si>
  <si>
    <t>Poste de aço galvanizado cônico contínuo de 10,0 m de altura - base flangeada</t>
  </si>
  <si>
    <t>Suporte central para 4 luminárias - encaixes 60,3 mm - em aço galvanizado</t>
  </si>
  <si>
    <t>Suporte central para 2 luminárias - encaixes 60,3 mm - em aço galvanizado</t>
  </si>
  <si>
    <t>Base de concreto com chumbadores para postes de iluminação pública</t>
  </si>
  <si>
    <t>Elétrica - Entrada de Serviço</t>
  </si>
  <si>
    <t>Armação secundária pesada um estribo</t>
  </si>
  <si>
    <t>Bucha p/ eletroduto 40 mm</t>
  </si>
  <si>
    <t>Arruela p/ eletroduto 40 mm</t>
  </si>
  <si>
    <t>Cabo de cobre nu 16 mm²</t>
  </si>
  <si>
    <t>Cabo de cobre unipolar isolação PVC 0,6/1,0kV antichama 90ºC - # 25 mm² cor azul-claro</t>
  </si>
  <si>
    <t>Cabo de cobre unipolar isolação PVC 0,6/1,0kV antichama 90ºC - # 25 mm² cor preta</t>
  </si>
  <si>
    <t>Caixa de medição polifásica - padrão Energisa/MS</t>
  </si>
  <si>
    <t>Curva 135º para eletroduto de PVC rígido 40 mm</t>
  </si>
  <si>
    <t>Curva 90º para eletroduto de PVC rígido 40 mm</t>
  </si>
  <si>
    <t>Disjuntor termomagnético tripolar 80A</t>
  </si>
  <si>
    <t>Eletroduto de PVC rígido roscável 40 mm - barra 3 m</t>
  </si>
  <si>
    <t>Haste de aterramento cobreada 2400 mm 5/8" tipo Copperweld com conector tipo GTDU</t>
  </si>
  <si>
    <t>Isolador roldana de porcelana 72x72 mm</t>
  </si>
  <si>
    <t>Luva de PVC rígido 40 mm</t>
  </si>
  <si>
    <t>Parafuso M16x150 mm com porca galvanizada</t>
  </si>
  <si>
    <t>Poste de concreto DT 7 m 150 daN</t>
  </si>
  <si>
    <t>Mureta de alvenaria 1,50x2,20 m</t>
  </si>
  <si>
    <t>74131/004</t>
  </si>
  <si>
    <t>74130/5</t>
  </si>
  <si>
    <t>73798/001</t>
  </si>
  <si>
    <t>Orçamento</t>
  </si>
  <si>
    <t>Composição</t>
  </si>
  <si>
    <t>2.1.004</t>
  </si>
  <si>
    <t>2.2.003</t>
  </si>
  <si>
    <t>2.2.004</t>
  </si>
  <si>
    <t>2.2.005</t>
  </si>
  <si>
    <t>2.3</t>
  </si>
  <si>
    <t>2.3.001</t>
  </si>
  <si>
    <t>2.3.002</t>
  </si>
  <si>
    <t>2.3.003</t>
  </si>
  <si>
    <t>2.4</t>
  </si>
  <si>
    <t>2.4.001</t>
  </si>
  <si>
    <t>2.4.002</t>
  </si>
  <si>
    <t>2.4.003</t>
  </si>
  <si>
    <t>2.4.004</t>
  </si>
  <si>
    <t>2.5.003</t>
  </si>
  <si>
    <t>2.6.003</t>
  </si>
  <si>
    <t>2.6.004</t>
  </si>
  <si>
    <t>2.6.005</t>
  </si>
  <si>
    <t>2.6.006</t>
  </si>
  <si>
    <t>2.6.007</t>
  </si>
  <si>
    <t>2.6.008</t>
  </si>
  <si>
    <t>2.7.003</t>
  </si>
  <si>
    <t>2.7.004</t>
  </si>
  <si>
    <t>2.7.005</t>
  </si>
  <si>
    <t>2.7.006</t>
  </si>
  <si>
    <t>2.7.007</t>
  </si>
  <si>
    <t>2.7.008</t>
  </si>
  <si>
    <t>2.7.009</t>
  </si>
  <si>
    <t>2.7.010</t>
  </si>
  <si>
    <t>2.7.011</t>
  </si>
  <si>
    <t>2.7.012</t>
  </si>
  <si>
    <t>2.7.013</t>
  </si>
  <si>
    <t>2.7.014</t>
  </si>
  <si>
    <t>2.7.015</t>
  </si>
  <si>
    <t>2.7.016</t>
  </si>
  <si>
    <t>2.7.017</t>
  </si>
  <si>
    <t>Luminária LED para iluminação pública fabricada em alumínio fundido ou injetado, potência 125W a 135W, eficiência luminosa mínima de 108 lm/W, temperatura de cor 4000K, índice de reprodução de cores superior a 70, grau de proteção no conjunto óptico e driver IP66, vida útil mínima de 60.000 h (30% de depreciação do fluxo luminoso), proteção contra surto de 10kV/5kA, com certificações IEC e Procel/Eletrobrás. Modelos de referência: Philips BRP371 Xceed130W, Philips BRP392 LED156/NW 130W 220-240V DM e G&amp;E GRS2-U-C3-N-120W-A7G</t>
  </si>
  <si>
    <t>Luminária LED para iluminação pública fabricada em alumínio fundido ou injetado, potência 180W a 190W, eficiência luminosa mínima de 120 lm/W, temperatura de cor 4000K, índice de reprodução de cores superior a 70, grau de proteção no conjunto óptico e driver IP66, vida útil mínima 65.000 h (30% de depreciação do fluxo luminoso), proteção contra surto de 10kV/5kA, com certificações IEC e Procel/Eletrobrás. Modelos de referência Philips BRP394 LED216/NW 180W 220-240V DM e G&amp;E GRS2-U-C3-N-180W-A7G</t>
  </si>
  <si>
    <t>Envelope de concreto para proteção de tubulação FCK 13,5 Mpa</t>
  </si>
  <si>
    <t>2.5.004</t>
  </si>
  <si>
    <t>PRAÇA DO CENTENÁRIO DA IMIGRAÇÃO JAPONESA</t>
  </si>
</sst>
</file>

<file path=xl/styles.xml><?xml version="1.0" encoding="utf-8"?>
<styleSheet xmlns="http://schemas.openxmlformats.org/spreadsheetml/2006/main">
  <numFmts count="4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00"/>
    <numFmt numFmtId="183" formatCode="0.0000"/>
    <numFmt numFmtId="184" formatCode="0.0"/>
    <numFmt numFmtId="185" formatCode="&quot;R$ &quot;#,##0.00"/>
    <numFmt numFmtId="186" formatCode="[$-416]dddd\,\ d&quot; de &quot;mmmm&quot; de &quot;yyyy"/>
    <numFmt numFmtId="187" formatCode="0.00000"/>
    <numFmt numFmtId="188" formatCode="00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mmmm/yyyy"/>
    <numFmt numFmtId="194" formatCode="_(* #,##0.0_);_(* \(#,##0.0\);_(* &quot;-&quot;?_);_(@_)"/>
    <numFmt numFmtId="195" formatCode="_-* #,##0.000_-;\-* #,##0.000_-;_-* &quot;-&quot;???_-;_-@_-"/>
    <numFmt numFmtId="196" formatCode="_-* #,##0.0000_-;\-* #,##0.0000_-;_-* &quot;-&quot;????_-;_-@_-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17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name val="Arial Unicode MS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7"/>
      <color indexed="9"/>
      <name val="Calibri"/>
      <family val="2"/>
    </font>
    <font>
      <b/>
      <sz val="8"/>
      <color indexed="9"/>
      <name val="Calibri"/>
      <family val="2"/>
    </font>
    <font>
      <b/>
      <sz val="6"/>
      <color indexed="9"/>
      <name val="Calibri"/>
      <family val="2"/>
    </font>
    <font>
      <strike/>
      <sz val="8"/>
      <name val="Calibri"/>
      <family val="2"/>
    </font>
    <font>
      <strike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23"/>
      </right>
      <top>
        <color indexed="23"/>
      </top>
      <bottom style="medium">
        <color indexed="23"/>
      </bottom>
    </border>
    <border>
      <left>
        <color indexed="23"/>
      </left>
      <right>
        <color indexed="23"/>
      </right>
      <top>
        <color indexed="23"/>
      </top>
      <bottom style="medium">
        <color indexed="23"/>
      </bottom>
    </border>
    <border>
      <left>
        <color indexed="23"/>
      </left>
      <right style="medium">
        <color indexed="23"/>
      </right>
      <top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23"/>
      </right>
      <top>
        <color indexed="23"/>
      </top>
      <bottom>
        <color indexed="23"/>
      </bottom>
    </border>
    <border>
      <left>
        <color indexed="23"/>
      </left>
      <right style="medium">
        <color indexed="23"/>
      </right>
      <top>
        <color indexed="23"/>
      </top>
      <bottom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2" fillId="32" borderId="10" xfId="0" applyFont="1" applyFill="1" applyBorder="1" applyAlignment="1">
      <alignment horizontal="center" vertical="justify"/>
    </xf>
    <xf numFmtId="2" fontId="12" fillId="32" borderId="10" xfId="0" applyNumberFormat="1" applyFont="1" applyFill="1" applyBorder="1" applyAlignment="1">
      <alignment horizontal="center" vertical="justify"/>
    </xf>
    <xf numFmtId="0" fontId="12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justify" vertical="justify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justify"/>
    </xf>
    <xf numFmtId="179" fontId="2" fillId="0" borderId="0" xfId="74" applyFont="1" applyBorder="1" applyAlignment="1">
      <alignment/>
    </xf>
    <xf numFmtId="184" fontId="2" fillId="0" borderId="10" xfId="0" applyNumberFormat="1" applyFont="1" applyBorder="1" applyAlignment="1">
      <alignment horizontal="center" vertical="top"/>
    </xf>
    <xf numFmtId="184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justify" vertical="justify"/>
    </xf>
    <xf numFmtId="179" fontId="13" fillId="0" borderId="0" xfId="74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right" vertical="justify"/>
    </xf>
    <xf numFmtId="179" fontId="8" fillId="33" borderId="10" xfId="74" applyFont="1" applyFill="1" applyBorder="1" applyAlignment="1">
      <alignment/>
    </xf>
    <xf numFmtId="179" fontId="8" fillId="33" borderId="10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justify" vertical="justify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9" fontId="1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justify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/>
    </xf>
    <xf numFmtId="0" fontId="11" fillId="0" borderId="0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 vertical="top"/>
    </xf>
    <xf numFmtId="0" fontId="21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>
      <alignment horizontal="right"/>
    </xf>
    <xf numFmtId="4" fontId="21" fillId="0" borderId="0" xfId="74" applyNumberFormat="1" applyFont="1" applyFill="1" applyBorder="1" applyAlignment="1">
      <alignment horizontal="right"/>
    </xf>
    <xf numFmtId="4" fontId="2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" fontId="7" fillId="0" borderId="0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Border="1" applyAlignment="1">
      <alignment horizontal="left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9" fillId="0" borderId="13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justify"/>
    </xf>
    <xf numFmtId="49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left"/>
    </xf>
    <xf numFmtId="0" fontId="9" fillId="0" borderId="16" xfId="0" applyFont="1" applyBorder="1" applyAlignment="1">
      <alignment/>
    </xf>
    <xf numFmtId="4" fontId="21" fillId="0" borderId="16" xfId="0" applyNumberFormat="1" applyFont="1" applyFill="1" applyBorder="1" applyAlignment="1">
      <alignment horizontal="right"/>
    </xf>
    <xf numFmtId="179" fontId="2" fillId="0" borderId="12" xfId="0" applyNumberFormat="1" applyFont="1" applyBorder="1" applyAlignment="1">
      <alignment horizontal="center"/>
    </xf>
    <xf numFmtId="193" fontId="7" fillId="0" borderId="0" xfId="0" applyNumberFormat="1" applyFont="1" applyFill="1" applyBorder="1" applyAlignment="1" applyProtection="1">
      <alignment horizontal="left"/>
      <protection locked="0"/>
    </xf>
    <xf numFmtId="179" fontId="2" fillId="0" borderId="12" xfId="0" applyNumberFormat="1" applyFont="1" applyBorder="1" applyAlignment="1">
      <alignment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49" fontId="21" fillId="0" borderId="17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196" fontId="9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Border="1" applyAlignment="1">
      <alignment horizontal="center"/>
    </xf>
    <xf numFmtId="196" fontId="9" fillId="0" borderId="16" xfId="0" applyNumberFormat="1" applyFont="1" applyFill="1" applyBorder="1" applyAlignment="1">
      <alignment horizontal="center"/>
    </xf>
    <xf numFmtId="49" fontId="25" fillId="34" borderId="19" xfId="0" applyNumberFormat="1" applyFont="1" applyFill="1" applyBorder="1" applyAlignment="1">
      <alignment horizontal="left" vertical="center"/>
    </xf>
    <xf numFmtId="0" fontId="26" fillId="34" borderId="19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4" fontId="25" fillId="34" borderId="19" xfId="0" applyNumberFormat="1" applyFont="1" applyFill="1" applyBorder="1" applyAlignment="1">
      <alignment horizontal="center" vertical="center"/>
    </xf>
    <xf numFmtId="2" fontId="25" fillId="34" borderId="19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2" fontId="20" fillId="33" borderId="19" xfId="0" applyNumberFormat="1" applyFont="1" applyFill="1" applyBorder="1" applyAlignment="1">
      <alignment vertical="center"/>
    </xf>
    <xf numFmtId="49" fontId="21" fillId="0" borderId="19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4" fontId="20" fillId="0" borderId="19" xfId="47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4" fontId="22" fillId="35" borderId="19" xfId="0" applyNumberFormat="1" applyFont="1" applyFill="1" applyBorder="1" applyAlignment="1">
      <alignment vertical="center"/>
    </xf>
    <xf numFmtId="49" fontId="23" fillId="0" borderId="19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28" fillId="0" borderId="19" xfId="0" applyFont="1" applyBorder="1" applyAlignment="1">
      <alignment vertical="center"/>
    </xf>
    <xf numFmtId="49" fontId="29" fillId="0" borderId="19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2" fontId="28" fillId="0" borderId="19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4" fontId="22" fillId="33" borderId="19" xfId="0" applyNumberFormat="1" applyFont="1" applyFill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196" fontId="9" fillId="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right" vertical="center"/>
    </xf>
    <xf numFmtId="49" fontId="21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0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7" fillId="34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179" fontId="2" fillId="0" borderId="0" xfId="74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/>
    </xf>
    <xf numFmtId="10" fontId="2" fillId="0" borderId="19" xfId="55" applyNumberFormat="1" applyFont="1" applyFill="1" applyBorder="1" applyAlignment="1">
      <alignment/>
    </xf>
    <xf numFmtId="179" fontId="2" fillId="0" borderId="19" xfId="74" applyFont="1" applyFill="1" applyBorder="1" applyAlignment="1">
      <alignment/>
    </xf>
    <xf numFmtId="10" fontId="2" fillId="0" borderId="19" xfId="0" applyNumberFormat="1" applyFont="1" applyFill="1" applyBorder="1" applyAlignment="1">
      <alignment/>
    </xf>
    <xf numFmtId="179" fontId="14" fillId="0" borderId="19" xfId="0" applyNumberFormat="1" applyFont="1" applyFill="1" applyBorder="1" applyAlignment="1">
      <alignment/>
    </xf>
    <xf numFmtId="39" fontId="14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2" fillId="0" borderId="19" xfId="74" applyNumberFormat="1" applyFont="1" applyFill="1" applyBorder="1" applyAlignment="1">
      <alignment/>
    </xf>
    <xf numFmtId="179" fontId="2" fillId="0" borderId="19" xfId="74" applyNumberFormat="1" applyFont="1" applyFill="1" applyBorder="1" applyAlignment="1">
      <alignment/>
    </xf>
    <xf numFmtId="179" fontId="2" fillId="0" borderId="19" xfId="74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2" fillId="0" borderId="0" xfId="74" applyNumberFormat="1" applyFont="1" applyFill="1" applyBorder="1" applyAlignment="1">
      <alignment/>
    </xf>
    <xf numFmtId="10" fontId="2" fillId="0" borderId="0" xfId="55" applyNumberFormat="1" applyFont="1" applyFill="1" applyBorder="1" applyAlignment="1">
      <alignment/>
    </xf>
    <xf numFmtId="4" fontId="8" fillId="0" borderId="19" xfId="74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 vertical="center"/>
    </xf>
    <xf numFmtId="4" fontId="24" fillId="33" borderId="19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/>
    </xf>
    <xf numFmtId="49" fontId="21" fillId="36" borderId="21" xfId="0" applyNumberFormat="1" applyFont="1" applyFill="1" applyBorder="1" applyAlignment="1">
      <alignment horizontal="center" vertical="center"/>
    </xf>
    <xf numFmtId="49" fontId="21" fillId="36" borderId="22" xfId="0" applyNumberFormat="1" applyFont="1" applyFill="1" applyBorder="1" applyAlignment="1">
      <alignment horizontal="center" vertical="center"/>
    </xf>
    <xf numFmtId="49" fontId="21" fillId="36" borderId="2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" fontId="22" fillId="35" borderId="19" xfId="0" applyNumberFormat="1" applyFont="1" applyFill="1" applyBorder="1" applyAlignment="1">
      <alignment horizontal="right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Porcentagem 3" xfId="57"/>
    <cellStyle name="Porcentagem 4" xfId="58"/>
    <cellStyle name="Porcentagem 5" xfId="59"/>
    <cellStyle name="Saída" xfId="60"/>
    <cellStyle name="Comma [0]" xfId="61"/>
    <cellStyle name="Separador de milhares 2" xfId="62"/>
    <cellStyle name="Separador de milhares 3" xfId="63"/>
    <cellStyle name="Separador de milhares 4" xfId="64"/>
    <cellStyle name="Separador de milhares 5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5"/>
  <sheetViews>
    <sheetView zoomScaleSheetLayoutView="110" workbookViewId="0" topLeftCell="A1">
      <selection activeCell="Y15" sqref="Y15"/>
    </sheetView>
  </sheetViews>
  <sheetFormatPr defaultColWidth="9.140625" defaultRowHeight="12.75"/>
  <cols>
    <col min="1" max="1" width="6.28125" style="85" customWidth="1"/>
    <col min="2" max="2" width="66.7109375" style="2" customWidth="1"/>
    <col min="3" max="3" width="9.57421875" style="83" customWidth="1"/>
    <col min="4" max="4" width="3.28125" style="2" customWidth="1"/>
    <col min="5" max="5" width="8.7109375" style="2" customWidth="1"/>
    <col min="6" max="6" width="8.7109375" style="3" customWidth="1"/>
    <col min="7" max="7" width="8.7109375" style="73" bestFit="1" customWidth="1"/>
    <col min="8" max="8" width="10.00390625" style="3" bestFit="1" customWidth="1"/>
    <col min="9" max="9" width="2.140625" style="0" customWidth="1"/>
    <col min="10" max="10" width="5.7109375" style="51" hidden="1" customWidth="1"/>
    <col min="11" max="11" width="5.421875" style="123" hidden="1" customWidth="1"/>
    <col min="12" max="12" width="6.7109375" style="88" hidden="1" customWidth="1"/>
    <col min="13" max="14" width="0" style="0" hidden="1" customWidth="1"/>
  </cols>
  <sheetData>
    <row r="1" spans="1:8" ht="6" customHeight="1">
      <c r="A1" s="84"/>
      <c r="B1" s="62"/>
      <c r="C1" s="81"/>
      <c r="D1" s="67"/>
      <c r="E1" s="15"/>
      <c r="F1" s="74"/>
      <c r="G1" s="16"/>
      <c r="H1" s="74"/>
    </row>
    <row r="2" spans="2:8" ht="12.75">
      <c r="B2" s="197"/>
      <c r="C2" s="197"/>
      <c r="D2" s="197"/>
      <c r="E2" s="197"/>
      <c r="F2" s="197"/>
      <c r="G2" s="197"/>
      <c r="H2" s="75"/>
    </row>
    <row r="3" spans="2:8" ht="12.75">
      <c r="B3" s="205"/>
      <c r="C3" s="205"/>
      <c r="D3" s="205"/>
      <c r="E3" s="205"/>
      <c r="F3" s="205"/>
      <c r="G3" s="205"/>
      <c r="H3" s="76"/>
    </row>
    <row r="4" spans="2:8" ht="12.75">
      <c r="B4" s="205"/>
      <c r="C4" s="205"/>
      <c r="D4" s="205"/>
      <c r="E4" s="205"/>
      <c r="F4" s="205"/>
      <c r="G4" s="205"/>
      <c r="H4" s="76"/>
    </row>
    <row r="5" spans="1:8" ht="16.5" customHeight="1">
      <c r="A5" s="86"/>
      <c r="B5" s="52"/>
      <c r="C5" s="82"/>
      <c r="D5" s="64"/>
      <c r="E5" s="64"/>
      <c r="F5" s="114"/>
      <c r="G5" s="72"/>
      <c r="H5" s="77"/>
    </row>
    <row r="6" spans="1:8" ht="16.5" customHeight="1">
      <c r="A6" s="86"/>
      <c r="B6" s="52"/>
      <c r="C6" s="82"/>
      <c r="D6" s="64"/>
      <c r="E6" s="64"/>
      <c r="F6" s="114"/>
      <c r="G6" s="72"/>
      <c r="H6" s="77"/>
    </row>
    <row r="7" spans="1:12" s="57" customFormat="1" ht="12.75">
      <c r="A7" s="53" t="s">
        <v>32</v>
      </c>
      <c r="B7" s="54" t="s">
        <v>69</v>
      </c>
      <c r="C7" s="98"/>
      <c r="D7" s="68"/>
      <c r="E7" s="68"/>
      <c r="F7" s="115"/>
      <c r="G7" s="66"/>
      <c r="H7" s="77"/>
      <c r="I7" s="55"/>
      <c r="J7" s="56" t="s">
        <v>30</v>
      </c>
      <c r="K7" s="124"/>
      <c r="L7" s="88"/>
    </row>
    <row r="8" spans="1:12" s="57" customFormat="1" ht="12.75">
      <c r="A8" s="53" t="s">
        <v>33</v>
      </c>
      <c r="B8" s="54" t="s">
        <v>162</v>
      </c>
      <c r="C8" s="99"/>
      <c r="D8" s="65"/>
      <c r="E8" s="65"/>
      <c r="F8" s="78"/>
      <c r="G8" s="66"/>
      <c r="H8" s="77"/>
      <c r="I8" s="55"/>
      <c r="J8" s="56">
        <f>B11</f>
        <v>0</v>
      </c>
      <c r="K8" s="124"/>
      <c r="L8" s="88"/>
    </row>
    <row r="9" spans="1:12" s="57" customFormat="1" ht="12.75">
      <c r="A9" s="53" t="s">
        <v>34</v>
      </c>
      <c r="B9" s="112">
        <v>43252</v>
      </c>
      <c r="C9" s="99"/>
      <c r="D9" s="65"/>
      <c r="E9" s="65"/>
      <c r="F9" s="78"/>
      <c r="G9" s="66"/>
      <c r="H9" s="77"/>
      <c r="I9" s="55"/>
      <c r="J9" s="56"/>
      <c r="K9" s="124"/>
      <c r="L9" s="88"/>
    </row>
    <row r="10" spans="1:12" s="57" customFormat="1" ht="3.75" customHeight="1">
      <c r="A10" s="53"/>
      <c r="B10" s="54"/>
      <c r="C10" s="99"/>
      <c r="D10" s="65"/>
      <c r="E10" s="65"/>
      <c r="F10" s="78"/>
      <c r="G10" s="66"/>
      <c r="I10" s="55"/>
      <c r="J10" s="58">
        <v>0.25</v>
      </c>
      <c r="K10" s="125">
        <f>1+J10</f>
        <v>1.25</v>
      </c>
      <c r="L10" s="108" t="s">
        <v>27</v>
      </c>
    </row>
    <row r="11" spans="1:12" s="57" customFormat="1" ht="3" customHeight="1">
      <c r="A11" s="53"/>
      <c r="B11" s="60"/>
      <c r="C11" s="99"/>
      <c r="D11" s="65"/>
      <c r="E11" s="65"/>
      <c r="F11" s="78"/>
      <c r="G11" s="66"/>
      <c r="I11" s="55"/>
      <c r="J11" s="97" t="e">
        <f>H76/#REF!</f>
        <v>#REF!</v>
      </c>
      <c r="K11" s="125"/>
      <c r="L11" s="89" t="s">
        <v>31</v>
      </c>
    </row>
    <row r="12" spans="1:12" s="57" customFormat="1" ht="9.75" customHeight="1">
      <c r="A12" s="53"/>
      <c r="B12" s="60"/>
      <c r="C12" s="65" t="s">
        <v>70</v>
      </c>
      <c r="D12" s="65"/>
      <c r="E12" s="65"/>
      <c r="F12" s="78"/>
      <c r="G12" s="66"/>
      <c r="H12" s="78"/>
      <c r="J12" s="59"/>
      <c r="K12" s="125"/>
      <c r="L12" s="88"/>
    </row>
    <row r="13" spans="1:12" ht="12.75">
      <c r="A13" s="198" t="s">
        <v>0</v>
      </c>
      <c r="B13" s="198"/>
      <c r="C13" s="198"/>
      <c r="D13" s="198"/>
      <c r="E13" s="198"/>
      <c r="F13" s="198"/>
      <c r="G13" s="198"/>
      <c r="H13" s="198"/>
      <c r="I13" s="2"/>
      <c r="K13" s="126"/>
      <c r="L13" s="88" t="s">
        <v>28</v>
      </c>
    </row>
    <row r="14" spans="1:12" ht="12.75">
      <c r="A14" s="128" t="s">
        <v>1</v>
      </c>
      <c r="B14" s="129" t="s">
        <v>9</v>
      </c>
      <c r="C14" s="172"/>
      <c r="D14" s="130" t="s">
        <v>2</v>
      </c>
      <c r="E14" s="130" t="s">
        <v>3</v>
      </c>
      <c r="F14" s="131" t="s">
        <v>36</v>
      </c>
      <c r="G14" s="132" t="s">
        <v>4</v>
      </c>
      <c r="H14" s="131" t="s">
        <v>5</v>
      </c>
      <c r="I14" s="2"/>
      <c r="J14" s="50"/>
      <c r="K14" s="126" t="s">
        <v>27</v>
      </c>
      <c r="L14" s="88" t="s">
        <v>26</v>
      </c>
    </row>
    <row r="15" spans="1:12" ht="12.75">
      <c r="A15" s="133" t="s">
        <v>54</v>
      </c>
      <c r="B15" s="134" t="s">
        <v>58</v>
      </c>
      <c r="C15" s="135"/>
      <c r="D15" s="136"/>
      <c r="E15" s="136"/>
      <c r="F15" s="137"/>
      <c r="G15" s="138"/>
      <c r="H15" s="137"/>
      <c r="I15" s="3"/>
      <c r="J15" s="109"/>
      <c r="K15" s="127">
        <v>1.2627</v>
      </c>
      <c r="L15" s="110"/>
    </row>
    <row r="16" spans="1:12" ht="12.75">
      <c r="A16" s="139" t="s">
        <v>41</v>
      </c>
      <c r="B16" s="140" t="s">
        <v>55</v>
      </c>
      <c r="C16" s="142" t="s">
        <v>57</v>
      </c>
      <c r="D16" s="142" t="s">
        <v>38</v>
      </c>
      <c r="E16" s="143">
        <v>9</v>
      </c>
      <c r="F16" s="144"/>
      <c r="G16" s="145"/>
      <c r="H16" s="146"/>
      <c r="I16" s="3"/>
      <c r="J16" s="109"/>
      <c r="K16" s="127">
        <f>K$15</f>
        <v>1.2627</v>
      </c>
      <c r="L16" s="110">
        <f>F16</f>
        <v>0</v>
      </c>
    </row>
    <row r="17" spans="1:12" ht="12.75">
      <c r="A17" s="139" t="s">
        <v>42</v>
      </c>
      <c r="B17" s="140" t="s">
        <v>56</v>
      </c>
      <c r="C17" s="142" t="s">
        <v>57</v>
      </c>
      <c r="D17" s="142" t="s">
        <v>38</v>
      </c>
      <c r="E17" s="143">
        <v>6</v>
      </c>
      <c r="F17" s="144"/>
      <c r="G17" s="145"/>
      <c r="H17" s="146"/>
      <c r="I17" s="3"/>
      <c r="J17" s="109"/>
      <c r="K17" s="127">
        <f aca="true" t="shared" si="0" ref="K17:K72">K$15</f>
        <v>1.2627</v>
      </c>
      <c r="L17" s="110">
        <f>F17</f>
        <v>0</v>
      </c>
    </row>
    <row r="18" spans="1:12" s="2" customFormat="1" ht="12.75" customHeight="1">
      <c r="A18" s="206" t="s">
        <v>68</v>
      </c>
      <c r="B18" s="206"/>
      <c r="C18" s="206"/>
      <c r="D18" s="206"/>
      <c r="E18" s="206"/>
      <c r="F18" s="206"/>
      <c r="G18" s="206"/>
      <c r="H18" s="147"/>
      <c r="I18" s="3"/>
      <c r="J18" s="23"/>
      <c r="K18" s="127"/>
      <c r="L18" s="90"/>
    </row>
    <row r="19" spans="1:12" ht="12.75">
      <c r="A19" s="199"/>
      <c r="B19" s="200"/>
      <c r="C19" s="200"/>
      <c r="D19" s="200"/>
      <c r="E19" s="200"/>
      <c r="F19" s="200"/>
      <c r="G19" s="200"/>
      <c r="H19" s="201"/>
      <c r="I19" s="3"/>
      <c r="K19" s="127"/>
      <c r="L19" s="90"/>
    </row>
    <row r="20" spans="1:12" s="95" customFormat="1" ht="12.75">
      <c r="A20" s="133" t="s">
        <v>43</v>
      </c>
      <c r="B20" s="134" t="s">
        <v>71</v>
      </c>
      <c r="C20" s="135"/>
      <c r="D20" s="136"/>
      <c r="E20" s="136"/>
      <c r="F20" s="137"/>
      <c r="G20" s="138"/>
      <c r="H20" s="137"/>
      <c r="I20" s="92"/>
      <c r="J20" s="93"/>
      <c r="K20" s="163"/>
      <c r="L20" s="94"/>
    </row>
    <row r="21" spans="1:12" ht="12.75">
      <c r="A21" s="148" t="s">
        <v>44</v>
      </c>
      <c r="B21" s="149" t="s">
        <v>40</v>
      </c>
      <c r="C21" s="142"/>
      <c r="D21" s="142"/>
      <c r="E21" s="143"/>
      <c r="F21" s="144"/>
      <c r="G21" s="145"/>
      <c r="H21" s="146"/>
      <c r="I21" s="92"/>
      <c r="J21" s="93"/>
      <c r="K21" s="163">
        <f t="shared" si="0"/>
        <v>1.2627</v>
      </c>
      <c r="L21" s="164">
        <f>F21</f>
        <v>0</v>
      </c>
    </row>
    <row r="22" spans="1:12" ht="12.75">
      <c r="A22" s="165" t="s">
        <v>45</v>
      </c>
      <c r="B22" s="166" t="s">
        <v>72</v>
      </c>
      <c r="C22" s="167">
        <v>83447</v>
      </c>
      <c r="D22" s="141" t="s">
        <v>35</v>
      </c>
      <c r="E22" s="168">
        <v>18</v>
      </c>
      <c r="F22" s="168"/>
      <c r="G22" s="145"/>
      <c r="H22" s="146"/>
      <c r="I22" s="92"/>
      <c r="J22" s="169"/>
      <c r="K22" s="163">
        <f t="shared" si="0"/>
        <v>1.2627</v>
      </c>
      <c r="L22" s="164">
        <f>F22</f>
        <v>0</v>
      </c>
    </row>
    <row r="23" spans="1:12" ht="12.75">
      <c r="A23" s="165" t="s">
        <v>46</v>
      </c>
      <c r="B23" s="166" t="s">
        <v>73</v>
      </c>
      <c r="C23" s="167">
        <v>91941</v>
      </c>
      <c r="D23" s="141" t="s">
        <v>35</v>
      </c>
      <c r="E23" s="168">
        <v>7</v>
      </c>
      <c r="F23" s="168"/>
      <c r="G23" s="145"/>
      <c r="H23" s="146"/>
      <c r="I23" s="92"/>
      <c r="J23" s="169"/>
      <c r="K23" s="163">
        <f t="shared" si="0"/>
        <v>1.2627</v>
      </c>
      <c r="L23" s="164">
        <f aca="true" t="shared" si="1" ref="L23:L72">F23</f>
        <v>0</v>
      </c>
    </row>
    <row r="24" spans="1:12" ht="12.75">
      <c r="A24" s="165" t="s">
        <v>47</v>
      </c>
      <c r="B24" s="166" t="s">
        <v>74</v>
      </c>
      <c r="C24" s="167">
        <v>83370</v>
      </c>
      <c r="D24" s="141" t="s">
        <v>35</v>
      </c>
      <c r="E24" s="168">
        <v>1</v>
      </c>
      <c r="F24" s="168"/>
      <c r="G24" s="145"/>
      <c r="H24" s="146"/>
      <c r="I24" s="92"/>
      <c r="J24" s="169"/>
      <c r="K24" s="163">
        <f t="shared" si="0"/>
        <v>1.2627</v>
      </c>
      <c r="L24" s="164">
        <f t="shared" si="1"/>
        <v>0</v>
      </c>
    </row>
    <row r="25" spans="1:12" ht="22.5">
      <c r="A25" s="165" t="s">
        <v>123</v>
      </c>
      <c r="B25" s="170" t="s">
        <v>75</v>
      </c>
      <c r="C25" s="167" t="s">
        <v>118</v>
      </c>
      <c r="D25" s="141" t="s">
        <v>35</v>
      </c>
      <c r="E25" s="168">
        <v>1</v>
      </c>
      <c r="F25" s="168"/>
      <c r="G25" s="145"/>
      <c r="H25" s="146"/>
      <c r="I25" s="92"/>
      <c r="J25" s="169"/>
      <c r="K25" s="163">
        <f t="shared" si="0"/>
        <v>1.2627</v>
      </c>
      <c r="L25" s="164">
        <f t="shared" si="1"/>
        <v>0</v>
      </c>
    </row>
    <row r="26" spans="1:12" ht="12.75">
      <c r="A26" s="159" t="s">
        <v>48</v>
      </c>
      <c r="B26" s="157" t="s">
        <v>76</v>
      </c>
      <c r="C26" s="160"/>
      <c r="D26" s="161"/>
      <c r="E26" s="162"/>
      <c r="F26" s="145"/>
      <c r="G26" s="145"/>
      <c r="H26" s="146"/>
      <c r="I26" s="92"/>
      <c r="J26" s="169"/>
      <c r="K26" s="163">
        <f t="shared" si="0"/>
        <v>1.2627</v>
      </c>
      <c r="L26" s="164">
        <f t="shared" si="1"/>
        <v>0</v>
      </c>
    </row>
    <row r="27" spans="1:12" ht="12.75">
      <c r="A27" s="165" t="s">
        <v>49</v>
      </c>
      <c r="B27" s="170" t="s">
        <v>77</v>
      </c>
      <c r="C27" s="167">
        <v>91927</v>
      </c>
      <c r="D27" s="141" t="s">
        <v>6</v>
      </c>
      <c r="E27" s="168">
        <v>420</v>
      </c>
      <c r="F27" s="168"/>
      <c r="G27" s="145"/>
      <c r="H27" s="146"/>
      <c r="I27" s="92"/>
      <c r="J27" s="169"/>
      <c r="K27" s="163">
        <f t="shared" si="0"/>
        <v>1.2627</v>
      </c>
      <c r="L27" s="164">
        <f t="shared" si="1"/>
        <v>0</v>
      </c>
    </row>
    <row r="28" spans="1:12" ht="12.75">
      <c r="A28" s="165" t="s">
        <v>50</v>
      </c>
      <c r="B28" s="170" t="s">
        <v>78</v>
      </c>
      <c r="C28" s="167">
        <v>91929</v>
      </c>
      <c r="D28" s="141" t="s">
        <v>6</v>
      </c>
      <c r="E28" s="168">
        <v>1260</v>
      </c>
      <c r="F28" s="168"/>
      <c r="G28" s="145"/>
      <c r="H28" s="146"/>
      <c r="I28" s="92"/>
      <c r="J28" s="169"/>
      <c r="K28" s="163">
        <f t="shared" si="0"/>
        <v>1.2627</v>
      </c>
      <c r="L28" s="164">
        <f t="shared" si="1"/>
        <v>0</v>
      </c>
    </row>
    <row r="29" spans="1:12" ht="12.75">
      <c r="A29" s="165" t="s">
        <v>124</v>
      </c>
      <c r="B29" s="170" t="s">
        <v>79</v>
      </c>
      <c r="C29" s="167">
        <v>91931</v>
      </c>
      <c r="D29" s="141" t="s">
        <v>6</v>
      </c>
      <c r="E29" s="168">
        <v>175</v>
      </c>
      <c r="F29" s="168"/>
      <c r="G29" s="145"/>
      <c r="H29" s="146"/>
      <c r="I29" s="92"/>
      <c r="J29" s="169"/>
      <c r="K29" s="163">
        <f t="shared" si="0"/>
        <v>1.2627</v>
      </c>
      <c r="L29" s="164">
        <f t="shared" si="1"/>
        <v>0</v>
      </c>
    </row>
    <row r="30" spans="1:12" ht="12.75">
      <c r="A30" s="165" t="s">
        <v>125</v>
      </c>
      <c r="B30" s="170" t="s">
        <v>80</v>
      </c>
      <c r="C30" s="167">
        <v>91933</v>
      </c>
      <c r="D30" s="141" t="s">
        <v>6</v>
      </c>
      <c r="E30" s="168">
        <v>6</v>
      </c>
      <c r="F30" s="168"/>
      <c r="G30" s="145"/>
      <c r="H30" s="146"/>
      <c r="I30" s="92"/>
      <c r="J30" s="169"/>
      <c r="K30" s="163">
        <f t="shared" si="0"/>
        <v>1.2627</v>
      </c>
      <c r="L30" s="164">
        <f t="shared" si="1"/>
        <v>0</v>
      </c>
    </row>
    <row r="31" spans="1:12" ht="12.75">
      <c r="A31" s="165" t="s">
        <v>126</v>
      </c>
      <c r="B31" s="170" t="s">
        <v>81</v>
      </c>
      <c r="C31" s="167">
        <v>91984</v>
      </c>
      <c r="D31" s="141" t="s">
        <v>6</v>
      </c>
      <c r="E31" s="168">
        <f>16</f>
        <v>16</v>
      </c>
      <c r="F31" s="168"/>
      <c r="G31" s="145"/>
      <c r="H31" s="146"/>
      <c r="I31" s="92"/>
      <c r="J31" s="169"/>
      <c r="K31" s="163">
        <f t="shared" si="0"/>
        <v>1.2627</v>
      </c>
      <c r="L31" s="164">
        <f t="shared" si="1"/>
        <v>0</v>
      </c>
    </row>
    <row r="32" spans="1:12" ht="12.75">
      <c r="A32" s="159" t="s">
        <v>127</v>
      </c>
      <c r="B32" s="157" t="s">
        <v>82</v>
      </c>
      <c r="C32" s="160"/>
      <c r="D32" s="161"/>
      <c r="E32" s="162"/>
      <c r="F32" s="145"/>
      <c r="G32" s="145"/>
      <c r="H32" s="146"/>
      <c r="I32" s="92"/>
      <c r="J32" s="169"/>
      <c r="K32" s="163">
        <f t="shared" si="0"/>
        <v>1.2627</v>
      </c>
      <c r="L32" s="164">
        <f t="shared" si="1"/>
        <v>0</v>
      </c>
    </row>
    <row r="33" spans="1:12" ht="12.75">
      <c r="A33" s="165" t="s">
        <v>128</v>
      </c>
      <c r="B33" s="170" t="s">
        <v>83</v>
      </c>
      <c r="C33" s="167">
        <v>72345</v>
      </c>
      <c r="D33" s="141" t="s">
        <v>35</v>
      </c>
      <c r="E33" s="168">
        <v>1</v>
      </c>
      <c r="F33" s="168"/>
      <c r="G33" s="145"/>
      <c r="H33" s="146"/>
      <c r="I33" s="92"/>
      <c r="J33" s="169"/>
      <c r="K33" s="163">
        <f t="shared" si="0"/>
        <v>1.2627</v>
      </c>
      <c r="L33" s="164">
        <f t="shared" si="1"/>
        <v>0</v>
      </c>
    </row>
    <row r="34" spans="1:12" ht="12.75">
      <c r="A34" s="165" t="s">
        <v>129</v>
      </c>
      <c r="B34" s="170" t="s">
        <v>84</v>
      </c>
      <c r="C34" s="167">
        <v>83399</v>
      </c>
      <c r="D34" s="141" t="s">
        <v>35</v>
      </c>
      <c r="E34" s="168">
        <v>1</v>
      </c>
      <c r="F34" s="168"/>
      <c r="G34" s="145"/>
      <c r="H34" s="146"/>
      <c r="I34" s="92"/>
      <c r="J34" s="169"/>
      <c r="K34" s="163">
        <f t="shared" si="0"/>
        <v>1.2627</v>
      </c>
      <c r="L34" s="164">
        <f t="shared" si="1"/>
        <v>0</v>
      </c>
    </row>
    <row r="35" spans="1:12" ht="12.75">
      <c r="A35" s="165" t="s">
        <v>130</v>
      </c>
      <c r="B35" s="170" t="s">
        <v>85</v>
      </c>
      <c r="C35" s="167">
        <v>91999</v>
      </c>
      <c r="D35" s="141" t="s">
        <v>35</v>
      </c>
      <c r="E35" s="168">
        <v>12</v>
      </c>
      <c r="F35" s="168"/>
      <c r="G35" s="145"/>
      <c r="H35" s="146"/>
      <c r="I35" s="92"/>
      <c r="J35" s="169"/>
      <c r="K35" s="163">
        <f t="shared" si="0"/>
        <v>1.2627</v>
      </c>
      <c r="L35" s="164">
        <f t="shared" si="1"/>
        <v>0</v>
      </c>
    </row>
    <row r="36" spans="1:12" ht="12.75">
      <c r="A36" s="159" t="s">
        <v>131</v>
      </c>
      <c r="B36" s="157" t="s">
        <v>86</v>
      </c>
      <c r="C36" s="160"/>
      <c r="D36" s="161"/>
      <c r="E36" s="162"/>
      <c r="F36" s="145"/>
      <c r="G36" s="145"/>
      <c r="H36" s="146"/>
      <c r="I36" s="92"/>
      <c r="J36" s="169"/>
      <c r="K36" s="163">
        <f t="shared" si="0"/>
        <v>1.2627</v>
      </c>
      <c r="L36" s="164">
        <f t="shared" si="1"/>
        <v>0</v>
      </c>
    </row>
    <row r="37" spans="1:12" ht="12.75">
      <c r="A37" s="165" t="s">
        <v>132</v>
      </c>
      <c r="B37" s="170" t="s">
        <v>87</v>
      </c>
      <c r="C37" s="167">
        <v>93655</v>
      </c>
      <c r="D37" s="141" t="s">
        <v>35</v>
      </c>
      <c r="E37" s="168">
        <v>3</v>
      </c>
      <c r="F37" s="168"/>
      <c r="G37" s="145"/>
      <c r="H37" s="146"/>
      <c r="I37" s="92"/>
      <c r="J37" s="169"/>
      <c r="K37" s="163">
        <f t="shared" si="0"/>
        <v>1.2627</v>
      </c>
      <c r="L37" s="164">
        <f t="shared" si="1"/>
        <v>0</v>
      </c>
    </row>
    <row r="38" spans="1:12" ht="12.75">
      <c r="A38" s="165" t="s">
        <v>133</v>
      </c>
      <c r="B38" s="170" t="s">
        <v>88</v>
      </c>
      <c r="C38" s="167">
        <v>93662</v>
      </c>
      <c r="D38" s="141" t="s">
        <v>35</v>
      </c>
      <c r="E38" s="168">
        <v>3</v>
      </c>
      <c r="F38" s="168"/>
      <c r="G38" s="145"/>
      <c r="H38" s="146"/>
      <c r="I38" s="92"/>
      <c r="J38" s="169"/>
      <c r="K38" s="163">
        <f t="shared" si="0"/>
        <v>1.2627</v>
      </c>
      <c r="L38" s="164">
        <f t="shared" si="1"/>
        <v>0</v>
      </c>
    </row>
    <row r="39" spans="1:12" ht="12.75">
      <c r="A39" s="165" t="s">
        <v>134</v>
      </c>
      <c r="B39" s="170" t="s">
        <v>88</v>
      </c>
      <c r="C39" s="167">
        <v>93664</v>
      </c>
      <c r="D39" s="141" t="s">
        <v>35</v>
      </c>
      <c r="E39" s="168">
        <v>3</v>
      </c>
      <c r="F39" s="168"/>
      <c r="G39" s="145"/>
      <c r="H39" s="146"/>
      <c r="I39" s="92"/>
      <c r="J39" s="169"/>
      <c r="K39" s="163">
        <f t="shared" si="0"/>
        <v>1.2627</v>
      </c>
      <c r="L39" s="164">
        <f t="shared" si="1"/>
        <v>0</v>
      </c>
    </row>
    <row r="40" spans="1:12" ht="12.75">
      <c r="A40" s="165" t="s">
        <v>135</v>
      </c>
      <c r="B40" s="170" t="s">
        <v>89</v>
      </c>
      <c r="C40" s="167" t="s">
        <v>119</v>
      </c>
      <c r="D40" s="141" t="s">
        <v>35</v>
      </c>
      <c r="E40" s="168">
        <v>1</v>
      </c>
      <c r="F40" s="168"/>
      <c r="G40" s="145"/>
      <c r="H40" s="146"/>
      <c r="I40" s="92"/>
      <c r="J40" s="169"/>
      <c r="K40" s="163">
        <f t="shared" si="0"/>
        <v>1.2627</v>
      </c>
      <c r="L40" s="164">
        <f t="shared" si="1"/>
        <v>0</v>
      </c>
    </row>
    <row r="41" spans="1:12" ht="12.75">
      <c r="A41" s="159" t="s">
        <v>51</v>
      </c>
      <c r="B41" s="157" t="s">
        <v>90</v>
      </c>
      <c r="C41" s="160"/>
      <c r="D41" s="161"/>
      <c r="E41" s="162"/>
      <c r="F41" s="145"/>
      <c r="G41" s="145"/>
      <c r="H41" s="146"/>
      <c r="I41" s="92"/>
      <c r="J41" s="169"/>
      <c r="K41" s="163">
        <f t="shared" si="0"/>
        <v>1.2627</v>
      </c>
      <c r="L41" s="164">
        <f t="shared" si="1"/>
        <v>0</v>
      </c>
    </row>
    <row r="42" spans="1:12" ht="12.75">
      <c r="A42" s="165" t="s">
        <v>61</v>
      </c>
      <c r="B42" s="170" t="s">
        <v>91</v>
      </c>
      <c r="C42" s="167">
        <v>91844</v>
      </c>
      <c r="D42" s="141" t="s">
        <v>6</v>
      </c>
      <c r="E42" s="168">
        <v>40</v>
      </c>
      <c r="F42" s="168"/>
      <c r="G42" s="145"/>
      <c r="H42" s="146"/>
      <c r="I42" s="92"/>
      <c r="J42" s="169"/>
      <c r="K42" s="163">
        <f t="shared" si="0"/>
        <v>1.2627</v>
      </c>
      <c r="L42" s="164">
        <f t="shared" si="1"/>
        <v>0</v>
      </c>
    </row>
    <row r="43" spans="1:12" ht="12.75">
      <c r="A43" s="165" t="s">
        <v>64</v>
      </c>
      <c r="B43" s="170" t="s">
        <v>92</v>
      </c>
      <c r="C43" s="195">
        <v>22029</v>
      </c>
      <c r="D43" s="141" t="s">
        <v>6</v>
      </c>
      <c r="E43" s="168">
        <v>365</v>
      </c>
      <c r="F43" s="168"/>
      <c r="G43" s="145"/>
      <c r="H43" s="146"/>
      <c r="I43" s="92"/>
      <c r="J43" s="169"/>
      <c r="K43" s="163">
        <f t="shared" si="0"/>
        <v>1.2627</v>
      </c>
      <c r="L43" s="164">
        <f t="shared" si="1"/>
        <v>0</v>
      </c>
    </row>
    <row r="44" spans="1:12" ht="12.75">
      <c r="A44" s="165" t="s">
        <v>136</v>
      </c>
      <c r="B44" s="170" t="s">
        <v>93</v>
      </c>
      <c r="C44" s="167" t="s">
        <v>120</v>
      </c>
      <c r="D44" s="141" t="s">
        <v>6</v>
      </c>
      <c r="E44" s="168">
        <v>35</v>
      </c>
      <c r="F44" s="168"/>
      <c r="G44" s="145"/>
      <c r="H44" s="146"/>
      <c r="I44" s="92"/>
      <c r="J44" s="169"/>
      <c r="K44" s="163">
        <f t="shared" si="0"/>
        <v>1.2627</v>
      </c>
      <c r="L44" s="164">
        <f t="shared" si="1"/>
        <v>0</v>
      </c>
    </row>
    <row r="45" spans="1:12" ht="12.75">
      <c r="A45" s="165" t="s">
        <v>161</v>
      </c>
      <c r="B45" s="173" t="s">
        <v>160</v>
      </c>
      <c r="C45" s="195">
        <v>22343</v>
      </c>
      <c r="D45" s="141" t="s">
        <v>6</v>
      </c>
      <c r="E45" s="168">
        <v>400</v>
      </c>
      <c r="F45" s="168"/>
      <c r="G45" s="145"/>
      <c r="H45" s="146"/>
      <c r="I45" s="92"/>
      <c r="J45" s="169"/>
      <c r="K45" s="163">
        <f t="shared" si="0"/>
        <v>1.2627</v>
      </c>
      <c r="L45" s="164">
        <f t="shared" si="1"/>
        <v>0</v>
      </c>
    </row>
    <row r="46" spans="1:12" ht="12.75">
      <c r="A46" s="159" t="s">
        <v>52</v>
      </c>
      <c r="B46" s="157" t="s">
        <v>94</v>
      </c>
      <c r="C46" s="160"/>
      <c r="D46" s="161"/>
      <c r="E46" s="162"/>
      <c r="F46" s="145"/>
      <c r="G46" s="145"/>
      <c r="H46" s="146"/>
      <c r="I46" s="92"/>
      <c r="J46" s="169"/>
      <c r="K46" s="163">
        <f t="shared" si="0"/>
        <v>1.2627</v>
      </c>
      <c r="L46" s="164">
        <f t="shared" si="1"/>
        <v>0</v>
      </c>
    </row>
    <row r="47" spans="1:12" ht="12.75">
      <c r="A47" s="165" t="s">
        <v>62</v>
      </c>
      <c r="B47" s="170" t="s">
        <v>95</v>
      </c>
      <c r="C47" s="167" t="s">
        <v>121</v>
      </c>
      <c r="D47" s="141" t="s">
        <v>35</v>
      </c>
      <c r="E47" s="168">
        <v>9</v>
      </c>
      <c r="F47" s="168"/>
      <c r="G47" s="145"/>
      <c r="H47" s="146"/>
      <c r="I47" s="92"/>
      <c r="J47" s="169"/>
      <c r="K47" s="163">
        <f t="shared" si="0"/>
        <v>1.2627</v>
      </c>
      <c r="L47" s="164">
        <f t="shared" si="1"/>
        <v>0</v>
      </c>
    </row>
    <row r="48" spans="1:12" ht="12.75">
      <c r="A48" s="165" t="s">
        <v>65</v>
      </c>
      <c r="B48" s="170" t="s">
        <v>96</v>
      </c>
      <c r="C48" s="167" t="s">
        <v>121</v>
      </c>
      <c r="D48" s="141" t="s">
        <v>35</v>
      </c>
      <c r="E48" s="168">
        <v>3</v>
      </c>
      <c r="F48" s="168"/>
      <c r="G48" s="145"/>
      <c r="H48" s="146"/>
      <c r="I48" s="92"/>
      <c r="J48" s="169"/>
      <c r="K48" s="163">
        <f t="shared" si="0"/>
        <v>1.2627</v>
      </c>
      <c r="L48" s="164">
        <f t="shared" si="1"/>
        <v>0</v>
      </c>
    </row>
    <row r="49" spans="1:12" ht="12.75">
      <c r="A49" s="165" t="s">
        <v>137</v>
      </c>
      <c r="B49" s="170" t="s">
        <v>97</v>
      </c>
      <c r="C49" s="167" t="s">
        <v>121</v>
      </c>
      <c r="D49" s="141" t="s">
        <v>35</v>
      </c>
      <c r="E49" s="168">
        <v>3</v>
      </c>
      <c r="F49" s="168"/>
      <c r="G49" s="145"/>
      <c r="H49" s="146"/>
      <c r="I49" s="92"/>
      <c r="J49" s="169"/>
      <c r="K49" s="163">
        <f t="shared" si="0"/>
        <v>1.2627</v>
      </c>
      <c r="L49" s="164">
        <f t="shared" si="1"/>
        <v>0</v>
      </c>
    </row>
    <row r="50" spans="1:12" ht="12.75">
      <c r="A50" s="165" t="s">
        <v>138</v>
      </c>
      <c r="B50" s="170" t="s">
        <v>98</v>
      </c>
      <c r="C50" s="167" t="s">
        <v>121</v>
      </c>
      <c r="D50" s="141" t="s">
        <v>35</v>
      </c>
      <c r="E50" s="168">
        <v>9</v>
      </c>
      <c r="F50" s="168"/>
      <c r="G50" s="145"/>
      <c r="H50" s="146"/>
      <c r="I50" s="92"/>
      <c r="J50" s="169"/>
      <c r="K50" s="163">
        <f t="shared" si="0"/>
        <v>1.2627</v>
      </c>
      <c r="L50" s="164">
        <f t="shared" si="1"/>
        <v>0</v>
      </c>
    </row>
    <row r="51" spans="1:12" ht="67.5">
      <c r="A51" s="165" t="s">
        <v>139</v>
      </c>
      <c r="B51" s="170" t="s">
        <v>158</v>
      </c>
      <c r="C51" s="167" t="s">
        <v>121</v>
      </c>
      <c r="D51" s="141" t="s">
        <v>35</v>
      </c>
      <c r="E51" s="168">
        <v>18</v>
      </c>
      <c r="F51" s="168"/>
      <c r="G51" s="145"/>
      <c r="H51" s="146"/>
      <c r="I51" s="92"/>
      <c r="J51" s="169"/>
      <c r="K51" s="163">
        <f t="shared" si="0"/>
        <v>1.2627</v>
      </c>
      <c r="L51" s="164">
        <f t="shared" si="1"/>
        <v>0</v>
      </c>
    </row>
    <row r="52" spans="1:17" ht="67.5">
      <c r="A52" s="165" t="s">
        <v>140</v>
      </c>
      <c r="B52" s="170" t="s">
        <v>159</v>
      </c>
      <c r="C52" s="167" t="s">
        <v>121</v>
      </c>
      <c r="D52" s="141" t="s">
        <v>35</v>
      </c>
      <c r="E52" s="168">
        <v>12</v>
      </c>
      <c r="F52" s="168"/>
      <c r="G52" s="145"/>
      <c r="H52" s="146"/>
      <c r="I52" s="92"/>
      <c r="J52" s="169"/>
      <c r="K52" s="163">
        <f t="shared" si="0"/>
        <v>1.2627</v>
      </c>
      <c r="L52" s="164">
        <f t="shared" si="1"/>
        <v>0</v>
      </c>
      <c r="Q52" s="14"/>
    </row>
    <row r="53" spans="1:12" ht="12.75">
      <c r="A53" s="165" t="s">
        <v>141</v>
      </c>
      <c r="B53" s="170" t="s">
        <v>112</v>
      </c>
      <c r="C53" s="167">
        <v>96985</v>
      </c>
      <c r="D53" s="141" t="s">
        <v>35</v>
      </c>
      <c r="E53" s="168">
        <v>12</v>
      </c>
      <c r="F53" s="168"/>
      <c r="G53" s="145"/>
      <c r="H53" s="146"/>
      <c r="I53" s="92"/>
      <c r="J53" s="169"/>
      <c r="K53" s="163">
        <f t="shared" si="0"/>
        <v>1.2627</v>
      </c>
      <c r="L53" s="164">
        <f>F53</f>
        <v>0</v>
      </c>
    </row>
    <row r="54" spans="1:12" ht="12.75">
      <c r="A54" s="165" t="s">
        <v>142</v>
      </c>
      <c r="B54" s="170" t="s">
        <v>99</v>
      </c>
      <c r="C54" s="167" t="s">
        <v>122</v>
      </c>
      <c r="D54" s="141" t="s">
        <v>35</v>
      </c>
      <c r="E54" s="168">
        <v>12</v>
      </c>
      <c r="F54" s="168"/>
      <c r="G54" s="145"/>
      <c r="H54" s="146"/>
      <c r="I54" s="92"/>
      <c r="J54" s="169"/>
      <c r="K54" s="163">
        <f t="shared" si="0"/>
        <v>1.2627</v>
      </c>
      <c r="L54" s="164">
        <f t="shared" si="1"/>
        <v>0</v>
      </c>
    </row>
    <row r="55" spans="1:12" ht="12.75">
      <c r="A55" s="159" t="s">
        <v>53</v>
      </c>
      <c r="B55" s="157" t="s">
        <v>100</v>
      </c>
      <c r="C55" s="167"/>
      <c r="D55" s="141"/>
      <c r="E55" s="168"/>
      <c r="F55" s="168"/>
      <c r="G55" s="145"/>
      <c r="H55" s="146"/>
      <c r="I55" s="92"/>
      <c r="J55" s="169"/>
      <c r="K55" s="163">
        <f t="shared" si="0"/>
        <v>1.2627</v>
      </c>
      <c r="L55" s="164">
        <f t="shared" si="1"/>
        <v>0</v>
      </c>
    </row>
    <row r="56" spans="1:12" ht="12.75">
      <c r="A56" s="165" t="s">
        <v>63</v>
      </c>
      <c r="B56" s="170" t="s">
        <v>101</v>
      </c>
      <c r="C56" s="167">
        <v>1091</v>
      </c>
      <c r="D56" s="141" t="s">
        <v>35</v>
      </c>
      <c r="E56" s="168">
        <v>1</v>
      </c>
      <c r="F56" s="168"/>
      <c r="G56" s="145"/>
      <c r="H56" s="146"/>
      <c r="I56" s="92"/>
      <c r="J56" s="169"/>
      <c r="K56" s="163">
        <f t="shared" si="0"/>
        <v>1.2627</v>
      </c>
      <c r="L56" s="164">
        <f t="shared" si="1"/>
        <v>0</v>
      </c>
    </row>
    <row r="57" spans="1:12" ht="12.75">
      <c r="A57" s="165" t="s">
        <v>66</v>
      </c>
      <c r="B57" s="170" t="s">
        <v>102</v>
      </c>
      <c r="C57" s="167">
        <v>39177</v>
      </c>
      <c r="D57" s="141" t="s">
        <v>35</v>
      </c>
      <c r="E57" s="168">
        <v>2</v>
      </c>
      <c r="F57" s="168"/>
      <c r="G57" s="145"/>
      <c r="H57" s="146"/>
      <c r="I57" s="92"/>
      <c r="J57" s="169"/>
      <c r="K57" s="163">
        <f t="shared" si="0"/>
        <v>1.2627</v>
      </c>
      <c r="L57" s="164">
        <f t="shared" si="1"/>
        <v>0</v>
      </c>
    </row>
    <row r="58" spans="1:12" ht="12.75">
      <c r="A58" s="165" t="s">
        <v>143</v>
      </c>
      <c r="B58" s="170" t="s">
        <v>103</v>
      </c>
      <c r="C58" s="167">
        <v>39211</v>
      </c>
      <c r="D58" s="141" t="s">
        <v>35</v>
      </c>
      <c r="E58" s="168">
        <v>2</v>
      </c>
      <c r="F58" s="168"/>
      <c r="G58" s="145"/>
      <c r="H58" s="146"/>
      <c r="I58" s="92"/>
      <c r="J58" s="169"/>
      <c r="K58" s="163">
        <f t="shared" si="0"/>
        <v>1.2627</v>
      </c>
      <c r="L58" s="164">
        <f t="shared" si="1"/>
        <v>0</v>
      </c>
    </row>
    <row r="59" spans="1:12" ht="12.75">
      <c r="A59" s="165" t="s">
        <v>144</v>
      </c>
      <c r="B59" s="170" t="s">
        <v>104</v>
      </c>
      <c r="C59" s="167">
        <v>72251</v>
      </c>
      <c r="D59" s="141" t="s">
        <v>6</v>
      </c>
      <c r="E59" s="168">
        <v>5</v>
      </c>
      <c r="F59" s="168"/>
      <c r="G59" s="145"/>
      <c r="H59" s="146"/>
      <c r="I59" s="92"/>
      <c r="J59" s="169"/>
      <c r="K59" s="163">
        <f t="shared" si="0"/>
        <v>1.2627</v>
      </c>
      <c r="L59" s="164">
        <f t="shared" si="1"/>
        <v>0</v>
      </c>
    </row>
    <row r="60" spans="1:12" ht="12.75">
      <c r="A60" s="165" t="s">
        <v>145</v>
      </c>
      <c r="B60" s="170" t="s">
        <v>105</v>
      </c>
      <c r="C60" s="167">
        <v>91984</v>
      </c>
      <c r="D60" s="141" t="s">
        <v>6</v>
      </c>
      <c r="E60" s="168">
        <v>11</v>
      </c>
      <c r="F60" s="168"/>
      <c r="G60" s="145"/>
      <c r="H60" s="146"/>
      <c r="I60" s="92"/>
      <c r="J60" s="169"/>
      <c r="K60" s="163">
        <f t="shared" si="0"/>
        <v>1.2627</v>
      </c>
      <c r="L60" s="164">
        <f t="shared" si="1"/>
        <v>0</v>
      </c>
    </row>
    <row r="61" spans="1:12" ht="12.75">
      <c r="A61" s="165" t="s">
        <v>146</v>
      </c>
      <c r="B61" s="170" t="s">
        <v>106</v>
      </c>
      <c r="C61" s="167">
        <v>91984</v>
      </c>
      <c r="D61" s="141" t="s">
        <v>6</v>
      </c>
      <c r="E61" s="168">
        <v>30</v>
      </c>
      <c r="F61" s="168"/>
      <c r="G61" s="145"/>
      <c r="H61" s="146"/>
      <c r="I61" s="92"/>
      <c r="J61" s="169"/>
      <c r="K61" s="163">
        <f t="shared" si="0"/>
        <v>1.2627</v>
      </c>
      <c r="L61" s="164">
        <f t="shared" si="1"/>
        <v>0</v>
      </c>
    </row>
    <row r="62" spans="1:12" ht="12.75">
      <c r="A62" s="165" t="s">
        <v>147</v>
      </c>
      <c r="B62" s="170" t="s">
        <v>107</v>
      </c>
      <c r="C62" s="167">
        <v>68066</v>
      </c>
      <c r="D62" s="141" t="s">
        <v>35</v>
      </c>
      <c r="E62" s="168">
        <v>1</v>
      </c>
      <c r="F62" s="168"/>
      <c r="G62" s="145"/>
      <c r="H62" s="146"/>
      <c r="I62" s="92"/>
      <c r="J62" s="169"/>
      <c r="K62" s="163">
        <f t="shared" si="0"/>
        <v>1.2627</v>
      </c>
      <c r="L62" s="164">
        <f t="shared" si="1"/>
        <v>0</v>
      </c>
    </row>
    <row r="63" spans="1:12" ht="12.75">
      <c r="A63" s="165" t="s">
        <v>148</v>
      </c>
      <c r="B63" s="170" t="s">
        <v>108</v>
      </c>
      <c r="C63" s="167">
        <v>2626</v>
      </c>
      <c r="D63" s="141" t="s">
        <v>35</v>
      </c>
      <c r="E63" s="168">
        <v>1</v>
      </c>
      <c r="F63" s="168"/>
      <c r="G63" s="145"/>
      <c r="H63" s="146"/>
      <c r="I63" s="92"/>
      <c r="J63" s="169"/>
      <c r="K63" s="163">
        <f t="shared" si="0"/>
        <v>1.2627</v>
      </c>
      <c r="L63" s="164">
        <f t="shared" si="1"/>
        <v>0</v>
      </c>
    </row>
    <row r="64" spans="1:12" ht="12.75">
      <c r="A64" s="165" t="s">
        <v>149</v>
      </c>
      <c r="B64" s="170" t="s">
        <v>109</v>
      </c>
      <c r="C64" s="167">
        <v>2632</v>
      </c>
      <c r="D64" s="141" t="s">
        <v>35</v>
      </c>
      <c r="E64" s="168">
        <v>2</v>
      </c>
      <c r="F64" s="168"/>
      <c r="G64" s="145"/>
      <c r="H64" s="146"/>
      <c r="I64" s="92"/>
      <c r="J64" s="169"/>
      <c r="K64" s="163">
        <f t="shared" si="0"/>
        <v>1.2627</v>
      </c>
      <c r="L64" s="164">
        <f t="shared" si="1"/>
        <v>0</v>
      </c>
    </row>
    <row r="65" spans="1:12" ht="12.75">
      <c r="A65" s="165" t="s">
        <v>150</v>
      </c>
      <c r="B65" s="170" t="s">
        <v>110</v>
      </c>
      <c r="C65" s="167" t="s">
        <v>119</v>
      </c>
      <c r="D65" s="141" t="s">
        <v>35</v>
      </c>
      <c r="E65" s="168">
        <v>1</v>
      </c>
      <c r="F65" s="168"/>
      <c r="G65" s="145"/>
      <c r="H65" s="146"/>
      <c r="I65" s="92"/>
      <c r="J65" s="169"/>
      <c r="K65" s="163">
        <f t="shared" si="0"/>
        <v>1.2627</v>
      </c>
      <c r="L65" s="164">
        <f t="shared" si="1"/>
        <v>0</v>
      </c>
    </row>
    <row r="66" spans="1:12" ht="12.75">
      <c r="A66" s="165" t="s">
        <v>151</v>
      </c>
      <c r="B66" s="170" t="s">
        <v>111</v>
      </c>
      <c r="C66" s="167">
        <v>91869</v>
      </c>
      <c r="D66" s="141" t="s">
        <v>60</v>
      </c>
      <c r="E66" s="168">
        <v>2</v>
      </c>
      <c r="F66" s="168"/>
      <c r="G66" s="145"/>
      <c r="H66" s="146"/>
      <c r="I66" s="92"/>
      <c r="J66" s="169"/>
      <c r="K66" s="163">
        <f t="shared" si="0"/>
        <v>1.2627</v>
      </c>
      <c r="L66" s="164">
        <f t="shared" si="1"/>
        <v>0</v>
      </c>
    </row>
    <row r="67" spans="1:12" ht="12.75">
      <c r="A67" s="165" t="s">
        <v>152</v>
      </c>
      <c r="B67" s="170" t="s">
        <v>112</v>
      </c>
      <c r="C67" s="167">
        <v>96985</v>
      </c>
      <c r="D67" s="141" t="s">
        <v>35</v>
      </c>
      <c r="E67" s="168">
        <v>1</v>
      </c>
      <c r="F67" s="168"/>
      <c r="G67" s="145"/>
      <c r="H67" s="146"/>
      <c r="I67" s="92"/>
      <c r="J67" s="169"/>
      <c r="K67" s="163">
        <f t="shared" si="0"/>
        <v>1.2627</v>
      </c>
      <c r="L67" s="164">
        <f t="shared" si="1"/>
        <v>0</v>
      </c>
    </row>
    <row r="68" spans="1:12" ht="12.75">
      <c r="A68" s="165" t="s">
        <v>153</v>
      </c>
      <c r="B68" s="170" t="s">
        <v>113</v>
      </c>
      <c r="C68" s="167">
        <v>3398</v>
      </c>
      <c r="D68" s="141" t="s">
        <v>35</v>
      </c>
      <c r="E68" s="168">
        <v>1</v>
      </c>
      <c r="F68" s="168"/>
      <c r="G68" s="145"/>
      <c r="H68" s="146"/>
      <c r="I68" s="92"/>
      <c r="J68" s="169"/>
      <c r="K68" s="163">
        <f t="shared" si="0"/>
        <v>1.2627</v>
      </c>
      <c r="L68" s="164">
        <f t="shared" si="1"/>
        <v>0</v>
      </c>
    </row>
    <row r="69" spans="1:12" ht="12.75">
      <c r="A69" s="165" t="s">
        <v>154</v>
      </c>
      <c r="B69" s="170" t="s">
        <v>114</v>
      </c>
      <c r="C69" s="167">
        <v>1893</v>
      </c>
      <c r="D69" s="141" t="s">
        <v>35</v>
      </c>
      <c r="E69" s="168">
        <v>5</v>
      </c>
      <c r="F69" s="168"/>
      <c r="G69" s="145"/>
      <c r="H69" s="146"/>
      <c r="I69" s="92"/>
      <c r="J69" s="169"/>
      <c r="K69" s="163">
        <f t="shared" si="0"/>
        <v>1.2627</v>
      </c>
      <c r="L69" s="164">
        <f t="shared" si="1"/>
        <v>0</v>
      </c>
    </row>
    <row r="70" spans="1:12" ht="12.75">
      <c r="A70" s="165" t="s">
        <v>155</v>
      </c>
      <c r="B70" s="170" t="s">
        <v>115</v>
      </c>
      <c r="C70" s="167">
        <v>441</v>
      </c>
      <c r="D70" s="141" t="s">
        <v>35</v>
      </c>
      <c r="E70" s="168">
        <v>1</v>
      </c>
      <c r="F70" s="168"/>
      <c r="G70" s="145"/>
      <c r="H70" s="146"/>
      <c r="I70" s="92"/>
      <c r="J70" s="169"/>
      <c r="K70" s="163">
        <f t="shared" si="0"/>
        <v>1.2627</v>
      </c>
      <c r="L70" s="164">
        <f t="shared" si="1"/>
        <v>0</v>
      </c>
    </row>
    <row r="71" spans="1:12" ht="12.75">
      <c r="A71" s="165" t="s">
        <v>156</v>
      </c>
      <c r="B71" s="170" t="s">
        <v>116</v>
      </c>
      <c r="C71" s="167">
        <v>34712</v>
      </c>
      <c r="D71" s="141" t="s">
        <v>35</v>
      </c>
      <c r="E71" s="168">
        <v>1</v>
      </c>
      <c r="F71" s="168"/>
      <c r="G71" s="145"/>
      <c r="H71" s="146"/>
      <c r="I71" s="92"/>
      <c r="J71" s="169"/>
      <c r="K71" s="163">
        <f t="shared" si="0"/>
        <v>1.2627</v>
      </c>
      <c r="L71" s="164">
        <f t="shared" si="1"/>
        <v>0</v>
      </c>
    </row>
    <row r="72" spans="1:12" ht="12.75">
      <c r="A72" s="165" t="s">
        <v>157</v>
      </c>
      <c r="B72" s="170" t="s">
        <v>117</v>
      </c>
      <c r="C72" s="167" t="s">
        <v>122</v>
      </c>
      <c r="D72" s="141" t="s">
        <v>59</v>
      </c>
      <c r="E72" s="168">
        <v>1</v>
      </c>
      <c r="F72" s="168"/>
      <c r="G72" s="145"/>
      <c r="H72" s="146"/>
      <c r="I72" s="92"/>
      <c r="J72" s="169"/>
      <c r="K72" s="163">
        <f t="shared" si="0"/>
        <v>1.2627</v>
      </c>
      <c r="L72" s="164">
        <f t="shared" si="1"/>
        <v>0</v>
      </c>
    </row>
    <row r="73" spans="1:12" s="2" customFormat="1" ht="12.75" customHeight="1">
      <c r="A73" s="206" t="s">
        <v>67</v>
      </c>
      <c r="B73" s="206"/>
      <c r="C73" s="206"/>
      <c r="D73" s="206"/>
      <c r="E73" s="206"/>
      <c r="F73" s="206"/>
      <c r="G73" s="206"/>
      <c r="H73" s="147"/>
      <c r="I73" s="92"/>
      <c r="J73" s="171"/>
      <c r="K73" s="163"/>
      <c r="L73" s="94"/>
    </row>
    <row r="74" spans="1:12" ht="12.75">
      <c r="A74" s="207"/>
      <c r="B74" s="208"/>
      <c r="C74" s="208"/>
      <c r="D74" s="208"/>
      <c r="E74" s="208"/>
      <c r="F74" s="208"/>
      <c r="G74" s="208"/>
      <c r="H74" s="209"/>
      <c r="I74" s="3"/>
      <c r="K74" s="127"/>
      <c r="L74" s="90"/>
    </row>
    <row r="75" spans="1:12" ht="12.75" hidden="1">
      <c r="A75" s="139" t="s">
        <v>37</v>
      </c>
      <c r="B75" s="152" t="s">
        <v>29</v>
      </c>
      <c r="C75" s="153">
        <v>2794</v>
      </c>
      <c r="D75" s="154" t="s">
        <v>6</v>
      </c>
      <c r="E75" s="155">
        <v>0</v>
      </c>
      <c r="F75" s="156"/>
      <c r="G75" s="155">
        <f>K75*L75</f>
        <v>0</v>
      </c>
      <c r="H75" s="156">
        <f>E75*G75</f>
        <v>0</v>
      </c>
      <c r="I75" s="3"/>
      <c r="K75" s="127">
        <f>K$15</f>
        <v>1.2627</v>
      </c>
      <c r="L75" s="110">
        <f>F75</f>
        <v>0</v>
      </c>
    </row>
    <row r="76" spans="1:12" s="14" customFormat="1" ht="12.75">
      <c r="A76" s="196" t="s">
        <v>14</v>
      </c>
      <c r="B76" s="196"/>
      <c r="C76" s="196"/>
      <c r="D76" s="196"/>
      <c r="E76" s="196"/>
      <c r="F76" s="196"/>
      <c r="G76" s="196"/>
      <c r="H76" s="158"/>
      <c r="I76" s="70"/>
      <c r="J76" s="71"/>
      <c r="K76" s="123"/>
      <c r="L76" s="91"/>
    </row>
    <row r="77" spans="1:12" ht="12.75">
      <c r="A77" s="116"/>
      <c r="B77" s="117"/>
      <c r="C77" s="118"/>
      <c r="D77" s="119"/>
      <c r="E77" s="120"/>
      <c r="F77" s="120"/>
      <c r="G77" s="121"/>
      <c r="H77" s="122"/>
      <c r="I77" s="1"/>
      <c r="L77" s="91"/>
    </row>
    <row r="78" spans="1:12" ht="12.75">
      <c r="A78" s="116"/>
      <c r="B78" s="117"/>
      <c r="C78" s="118"/>
      <c r="D78" s="119"/>
      <c r="E78" s="120"/>
      <c r="F78" s="120"/>
      <c r="G78" s="121"/>
      <c r="H78" s="122"/>
      <c r="I78" s="1"/>
      <c r="L78" s="91"/>
    </row>
    <row r="79" spans="1:12" ht="12.75" customHeight="1">
      <c r="A79" s="202"/>
      <c r="B79" s="203"/>
      <c r="C79" s="203"/>
      <c r="D79" s="203"/>
      <c r="E79" s="203"/>
      <c r="F79" s="203"/>
      <c r="G79" s="203"/>
      <c r="H79" s="204"/>
      <c r="I79" s="49"/>
      <c r="L79" s="91"/>
    </row>
    <row r="80" spans="1:12" ht="12.75" customHeight="1">
      <c r="A80" s="202"/>
      <c r="B80" s="203"/>
      <c r="C80" s="203"/>
      <c r="D80" s="203"/>
      <c r="E80" s="203"/>
      <c r="F80" s="203"/>
      <c r="G80" s="203"/>
      <c r="H80" s="204"/>
      <c r="I80" s="49"/>
      <c r="L80" s="91"/>
    </row>
    <row r="81" spans="1:12" ht="3" customHeight="1" thickBot="1">
      <c r="A81" s="101"/>
      <c r="B81" s="102"/>
      <c r="C81" s="103"/>
      <c r="D81" s="104"/>
      <c r="E81" s="105"/>
      <c r="F81" s="105"/>
      <c r="G81" s="106"/>
      <c r="H81" s="107"/>
      <c r="I81" s="1"/>
      <c r="L81" s="91"/>
    </row>
    <row r="82" spans="1:12" ht="12.75">
      <c r="A82" s="87"/>
      <c r="B82" s="61"/>
      <c r="D82" s="69"/>
      <c r="E82" s="3"/>
      <c r="I82" s="1"/>
      <c r="L82" s="91"/>
    </row>
    <row r="83" spans="1:12" ht="12.75">
      <c r="A83" s="87"/>
      <c r="B83" s="61"/>
      <c r="D83" s="69"/>
      <c r="E83" s="3"/>
      <c r="I83" s="1"/>
      <c r="L83" s="91"/>
    </row>
    <row r="84" spans="1:12" ht="12.75">
      <c r="A84" s="87"/>
      <c r="B84" s="61"/>
      <c r="D84" s="69"/>
      <c r="E84" s="3"/>
      <c r="I84" s="1"/>
      <c r="L84" s="91"/>
    </row>
    <row r="85" spans="1:12" ht="12.75">
      <c r="A85" s="87"/>
      <c r="B85" s="61"/>
      <c r="D85" s="69"/>
      <c r="E85" s="3"/>
      <c r="I85" s="1"/>
      <c r="L85" s="91"/>
    </row>
    <row r="86" spans="1:12" ht="12.75">
      <c r="A86" s="87"/>
      <c r="B86" s="61"/>
      <c r="D86" s="69"/>
      <c r="E86" s="3"/>
      <c r="I86" s="1"/>
      <c r="L86" s="91"/>
    </row>
    <row r="87" spans="1:12" ht="12.75">
      <c r="A87" s="87"/>
      <c r="B87" s="61"/>
      <c r="D87" s="69"/>
      <c r="E87" s="3"/>
      <c r="I87" s="1"/>
      <c r="L87" s="91"/>
    </row>
    <row r="88" spans="1:12" ht="12.75">
      <c r="A88" s="87"/>
      <c r="B88" s="61"/>
      <c r="D88" s="69"/>
      <c r="E88" s="3"/>
      <c r="I88" s="1"/>
      <c r="L88" s="91"/>
    </row>
    <row r="89" spans="1:12" ht="12.75">
      <c r="A89" s="87"/>
      <c r="B89" s="61"/>
      <c r="D89" s="69"/>
      <c r="E89" s="3"/>
      <c r="I89" s="1"/>
      <c r="L89" s="91"/>
    </row>
    <row r="90" spans="1:12" ht="12.75">
      <c r="A90" s="87"/>
      <c r="B90" s="61"/>
      <c r="D90" s="69"/>
      <c r="E90" s="3"/>
      <c r="I90" s="1"/>
      <c r="L90" s="91"/>
    </row>
    <row r="91" spans="1:12" ht="12.75">
      <c r="A91" s="87"/>
      <c r="B91" s="61"/>
      <c r="D91" s="69"/>
      <c r="E91" s="3"/>
      <c r="I91" s="1"/>
      <c r="L91" s="91"/>
    </row>
    <row r="92" spans="1:12" ht="12.75">
      <c r="A92" s="87"/>
      <c r="B92" s="61"/>
      <c r="D92" s="69"/>
      <c r="E92" s="3"/>
      <c r="I92" s="1"/>
      <c r="L92" s="91"/>
    </row>
    <row r="93" spans="1:12" ht="12.75">
      <c r="A93" s="87"/>
      <c r="B93" s="61"/>
      <c r="D93" s="69"/>
      <c r="E93" s="3"/>
      <c r="I93" s="1"/>
      <c r="L93" s="91"/>
    </row>
    <row r="94" spans="1:12" ht="12.75">
      <c r="A94" s="87"/>
      <c r="B94" s="61"/>
      <c r="D94" s="69"/>
      <c r="E94" s="3"/>
      <c r="I94" s="1"/>
      <c r="L94" s="91"/>
    </row>
    <row r="95" spans="1:12" ht="12.75">
      <c r="A95" s="87"/>
      <c r="B95" s="61"/>
      <c r="D95" s="69"/>
      <c r="E95" s="3"/>
      <c r="I95" s="1"/>
      <c r="L95" s="91"/>
    </row>
    <row r="96" spans="1:12" ht="12.75">
      <c r="A96" s="87"/>
      <c r="B96" s="61"/>
      <c r="D96" s="69"/>
      <c r="E96" s="3"/>
      <c r="I96" s="1"/>
      <c r="L96" s="91"/>
    </row>
    <row r="97" spans="1:12" ht="12.75">
      <c r="A97" s="87"/>
      <c r="B97" s="61"/>
      <c r="D97" s="69"/>
      <c r="E97" s="3"/>
      <c r="I97" s="1"/>
      <c r="L97" s="91"/>
    </row>
    <row r="98" spans="1:12" ht="12.75">
      <c r="A98" s="87"/>
      <c r="B98" s="61"/>
      <c r="D98" s="69"/>
      <c r="E98" s="3"/>
      <c r="I98" s="1"/>
      <c r="L98" s="91"/>
    </row>
    <row r="99" spans="1:12" ht="12.75">
      <c r="A99" s="87"/>
      <c r="B99" s="61"/>
      <c r="D99" s="69"/>
      <c r="E99" s="3"/>
      <c r="I99" s="1"/>
      <c r="L99" s="91"/>
    </row>
    <row r="100" spans="1:12" ht="12.75">
      <c r="A100" s="87"/>
      <c r="B100" s="61"/>
      <c r="D100" s="69"/>
      <c r="E100" s="3"/>
      <c r="I100" s="1"/>
      <c r="L100" s="91"/>
    </row>
    <row r="101" spans="1:12" ht="12.75">
      <c r="A101" s="87"/>
      <c r="B101" s="61"/>
      <c r="D101" s="69"/>
      <c r="E101" s="3"/>
      <c r="I101" s="1"/>
      <c r="L101" s="91"/>
    </row>
    <row r="102" spans="1:12" ht="12.75">
      <c r="A102" s="87"/>
      <c r="B102" s="61"/>
      <c r="D102" s="69"/>
      <c r="E102" s="3"/>
      <c r="I102" s="1"/>
      <c r="L102" s="91"/>
    </row>
    <row r="103" spans="1:12" ht="12.75">
      <c r="A103" s="87"/>
      <c r="B103" s="61"/>
      <c r="D103" s="69"/>
      <c r="E103" s="3"/>
      <c r="I103" s="1"/>
      <c r="L103" s="91"/>
    </row>
    <row r="104" spans="1:12" ht="12.75">
      <c r="A104" s="87"/>
      <c r="B104" s="61"/>
      <c r="D104" s="69"/>
      <c r="E104" s="3"/>
      <c r="I104" s="1"/>
      <c r="L104" s="91"/>
    </row>
    <row r="105" spans="1:12" ht="12.75">
      <c r="A105" s="87"/>
      <c r="B105" s="61"/>
      <c r="D105" s="69"/>
      <c r="E105" s="3"/>
      <c r="I105" s="1"/>
      <c r="L105" s="91"/>
    </row>
    <row r="106" spans="1:12" ht="12.75">
      <c r="A106" s="87"/>
      <c r="B106" s="61"/>
      <c r="D106" s="69"/>
      <c r="E106" s="3"/>
      <c r="I106" s="1"/>
      <c r="L106" s="91"/>
    </row>
    <row r="107" spans="1:12" ht="12.75">
      <c r="A107" s="87"/>
      <c r="B107" s="61"/>
      <c r="D107" s="69"/>
      <c r="E107" s="3"/>
      <c r="I107" s="1"/>
      <c r="L107" s="91"/>
    </row>
    <row r="108" spans="1:12" ht="12.75">
      <c r="A108" s="87"/>
      <c r="B108" s="61"/>
      <c r="D108" s="69"/>
      <c r="E108" s="3"/>
      <c r="I108" s="1"/>
      <c r="L108" s="91"/>
    </row>
    <row r="109" spans="1:12" ht="12.75">
      <c r="A109" s="87"/>
      <c r="B109" s="61"/>
      <c r="D109" s="69"/>
      <c r="E109" s="3"/>
      <c r="I109" s="1"/>
      <c r="L109" s="91"/>
    </row>
    <row r="110" spans="1:12" ht="12.75">
      <c r="A110" s="87"/>
      <c r="B110" s="61"/>
      <c r="D110" s="69"/>
      <c r="E110" s="3"/>
      <c r="I110" s="1"/>
      <c r="L110" s="91"/>
    </row>
    <row r="111" spans="1:12" ht="12.75">
      <c r="A111" s="87"/>
      <c r="B111" s="61"/>
      <c r="D111" s="69"/>
      <c r="E111" s="3"/>
      <c r="I111" s="1"/>
      <c r="L111" s="91"/>
    </row>
    <row r="112" spans="1:12" ht="12.75">
      <c r="A112" s="87"/>
      <c r="B112" s="61"/>
      <c r="D112" s="69"/>
      <c r="E112" s="3"/>
      <c r="I112" s="1"/>
      <c r="L112" s="91"/>
    </row>
    <row r="113" spans="1:12" ht="12.75">
      <c r="A113" s="87"/>
      <c r="B113" s="61"/>
      <c r="D113" s="69"/>
      <c r="E113" s="3"/>
      <c r="I113" s="1"/>
      <c r="L113" s="91"/>
    </row>
    <row r="114" spans="1:12" ht="12.75">
      <c r="A114" s="87"/>
      <c r="B114" s="61"/>
      <c r="D114" s="69"/>
      <c r="E114" s="3"/>
      <c r="I114" s="1"/>
      <c r="L114" s="91"/>
    </row>
    <row r="115" spans="1:12" ht="12.75">
      <c r="A115" s="87"/>
      <c r="B115" s="61"/>
      <c r="D115" s="69"/>
      <c r="E115" s="3"/>
      <c r="I115" s="1"/>
      <c r="L115" s="91"/>
    </row>
    <row r="116" spans="1:12" ht="12.75">
      <c r="A116" s="87"/>
      <c r="B116" s="61"/>
      <c r="D116" s="69"/>
      <c r="E116" s="3"/>
      <c r="I116" s="1"/>
      <c r="L116" s="91"/>
    </row>
    <row r="117" spans="1:12" ht="12.75">
      <c r="A117" s="87"/>
      <c r="B117" s="61"/>
      <c r="D117" s="69"/>
      <c r="E117" s="3"/>
      <c r="I117" s="1"/>
      <c r="L117" s="91"/>
    </row>
    <row r="118" spans="1:12" ht="12.75">
      <c r="A118" s="87"/>
      <c r="B118" s="61"/>
      <c r="D118" s="69"/>
      <c r="E118" s="3"/>
      <c r="I118" s="1"/>
      <c r="L118" s="91"/>
    </row>
    <row r="119" spans="1:12" ht="12.75">
      <c r="A119" s="87"/>
      <c r="B119" s="61"/>
      <c r="D119" s="69"/>
      <c r="E119" s="3"/>
      <c r="I119" s="1"/>
      <c r="L119" s="91"/>
    </row>
    <row r="120" spans="1:12" ht="12.75">
      <c r="A120" s="87"/>
      <c r="B120" s="61"/>
      <c r="D120" s="69"/>
      <c r="E120" s="3"/>
      <c r="I120" s="1"/>
      <c r="L120" s="91"/>
    </row>
    <row r="121" spans="1:12" ht="12.75">
      <c r="A121" s="87"/>
      <c r="B121" s="61"/>
      <c r="D121" s="69"/>
      <c r="E121" s="3"/>
      <c r="I121" s="1"/>
      <c r="L121" s="91"/>
    </row>
    <row r="122" spans="1:12" ht="12.75">
      <c r="A122" s="87"/>
      <c r="B122" s="61"/>
      <c r="D122" s="69"/>
      <c r="E122" s="3"/>
      <c r="I122" s="1"/>
      <c r="L122" s="91"/>
    </row>
    <row r="123" spans="1:12" ht="12.75">
      <c r="A123" s="87"/>
      <c r="B123" s="61"/>
      <c r="D123" s="69"/>
      <c r="E123" s="3"/>
      <c r="I123" s="1"/>
      <c r="L123" s="91"/>
    </row>
    <row r="124" spans="1:12" ht="12.75">
      <c r="A124" s="87"/>
      <c r="B124" s="61"/>
      <c r="D124" s="69"/>
      <c r="E124" s="3"/>
      <c r="I124" s="1"/>
      <c r="L124" s="91"/>
    </row>
    <row r="125" spans="1:12" ht="12.75">
      <c r="A125" s="87"/>
      <c r="B125" s="61"/>
      <c r="D125" s="69"/>
      <c r="E125" s="3"/>
      <c r="I125" s="1"/>
      <c r="L125" s="91"/>
    </row>
    <row r="126" spans="1:12" ht="12.75">
      <c r="A126" s="87"/>
      <c r="B126" s="61"/>
      <c r="D126" s="69"/>
      <c r="E126" s="3"/>
      <c r="I126" s="1"/>
      <c r="L126" s="91"/>
    </row>
    <row r="127" spans="1:12" ht="12.75">
      <c r="A127" s="87"/>
      <c r="B127" s="61"/>
      <c r="D127" s="69"/>
      <c r="E127" s="3"/>
      <c r="I127" s="1"/>
      <c r="L127" s="91"/>
    </row>
    <row r="128" spans="1:12" ht="12.75">
      <c r="A128" s="87"/>
      <c r="B128" s="61"/>
      <c r="D128" s="69"/>
      <c r="E128" s="3"/>
      <c r="I128" s="1"/>
      <c r="L128" s="91"/>
    </row>
    <row r="129" spans="1:12" ht="12.75">
      <c r="A129" s="87"/>
      <c r="B129" s="61"/>
      <c r="D129" s="69"/>
      <c r="E129" s="3"/>
      <c r="I129" s="1"/>
      <c r="L129" s="91"/>
    </row>
    <row r="130" spans="1:12" ht="12.75">
      <c r="A130" s="87"/>
      <c r="B130" s="61"/>
      <c r="D130" s="69"/>
      <c r="E130" s="3"/>
      <c r="I130" s="1"/>
      <c r="L130" s="91"/>
    </row>
    <row r="131" spans="1:12" ht="12.75">
      <c r="A131" s="87"/>
      <c r="B131" s="61"/>
      <c r="D131" s="69"/>
      <c r="E131" s="3"/>
      <c r="I131" s="1"/>
      <c r="L131" s="91"/>
    </row>
    <row r="132" spans="1:12" ht="12.75">
      <c r="A132" s="87"/>
      <c r="B132" s="61"/>
      <c r="D132" s="69"/>
      <c r="E132" s="3"/>
      <c r="I132" s="1"/>
      <c r="L132" s="91"/>
    </row>
    <row r="133" spans="1:12" ht="12.75">
      <c r="A133" s="87"/>
      <c r="B133" s="61"/>
      <c r="D133" s="69"/>
      <c r="E133" s="3"/>
      <c r="I133" s="1"/>
      <c r="L133" s="91"/>
    </row>
    <row r="134" spans="1:12" ht="12.75">
      <c r="A134" s="87"/>
      <c r="D134" s="69"/>
      <c r="E134" s="3"/>
      <c r="I134" s="1"/>
      <c r="L134" s="91"/>
    </row>
    <row r="135" spans="1:12" ht="12.75">
      <c r="A135" s="87"/>
      <c r="D135" s="69"/>
      <c r="E135" s="3"/>
      <c r="I135" s="1"/>
      <c r="L135" s="91"/>
    </row>
    <row r="136" spans="1:12" ht="12.75">
      <c r="A136" s="87"/>
      <c r="D136" s="69"/>
      <c r="E136" s="3"/>
      <c r="I136" s="1"/>
      <c r="L136" s="91"/>
    </row>
    <row r="137" spans="1:12" ht="12.75">
      <c r="A137" s="87"/>
      <c r="E137" s="3"/>
      <c r="I137" s="1"/>
      <c r="L137" s="91"/>
    </row>
    <row r="138" spans="1:12" ht="12.75">
      <c r="A138" s="87"/>
      <c r="E138" s="3"/>
      <c r="I138" s="1"/>
      <c r="L138" s="91"/>
    </row>
    <row r="139" spans="1:12" ht="12.75">
      <c r="A139" s="87"/>
      <c r="E139" s="3"/>
      <c r="I139" s="1"/>
      <c r="L139" s="91"/>
    </row>
    <row r="140" spans="1:12" ht="12.75">
      <c r="A140" s="87"/>
      <c r="E140" s="3"/>
      <c r="I140" s="1"/>
      <c r="L140" s="91"/>
    </row>
    <row r="141" spans="1:12" ht="12.75">
      <c r="A141" s="87"/>
      <c r="E141" s="3"/>
      <c r="I141" s="1"/>
      <c r="L141" s="91"/>
    </row>
    <row r="142" spans="1:12" ht="12.75">
      <c r="A142" s="87"/>
      <c r="E142" s="3"/>
      <c r="I142" s="1"/>
      <c r="L142" s="91"/>
    </row>
    <row r="143" spans="1:12" ht="12.75">
      <c r="A143" s="87"/>
      <c r="E143" s="3"/>
      <c r="I143" s="1"/>
      <c r="L143" s="91"/>
    </row>
    <row r="144" spans="1:12" ht="12.75">
      <c r="A144" s="87"/>
      <c r="E144" s="3"/>
      <c r="I144" s="1"/>
      <c r="L144" s="91"/>
    </row>
    <row r="145" spans="1:12" ht="12.75">
      <c r="A145" s="87"/>
      <c r="E145" s="3"/>
      <c r="I145" s="1"/>
      <c r="L145" s="91"/>
    </row>
    <row r="146" spans="1:12" ht="12.75">
      <c r="A146" s="87"/>
      <c r="E146" s="3"/>
      <c r="I146" s="1"/>
      <c r="L146" s="91"/>
    </row>
    <row r="147" spans="1:12" ht="12.75">
      <c r="A147" s="87"/>
      <c r="E147" s="3"/>
      <c r="I147" s="1"/>
      <c r="L147" s="91"/>
    </row>
    <row r="148" spans="1:12" ht="12.75">
      <c r="A148" s="87"/>
      <c r="E148" s="3"/>
      <c r="I148" s="1"/>
      <c r="L148" s="91"/>
    </row>
    <row r="149" spans="1:12" ht="12.75">
      <c r="A149" s="87"/>
      <c r="E149" s="3"/>
      <c r="I149" s="1"/>
      <c r="L149" s="91"/>
    </row>
    <row r="150" spans="1:12" ht="12.75">
      <c r="A150" s="87"/>
      <c r="E150" s="3"/>
      <c r="I150" s="1"/>
      <c r="L150" s="91"/>
    </row>
    <row r="151" spans="1:12" ht="12.75">
      <c r="A151" s="87"/>
      <c r="E151" s="3"/>
      <c r="I151" s="1"/>
      <c r="L151" s="91"/>
    </row>
    <row r="152" spans="1:12" ht="12.75">
      <c r="A152" s="87"/>
      <c r="E152" s="3"/>
      <c r="I152" s="1"/>
      <c r="L152" s="91"/>
    </row>
    <row r="153" spans="1:12" ht="12.75">
      <c r="A153" s="87"/>
      <c r="E153" s="3"/>
      <c r="I153" s="1"/>
      <c r="L153" s="91"/>
    </row>
    <row r="154" spans="1:12" ht="12.75">
      <c r="A154" s="87"/>
      <c r="E154" s="3"/>
      <c r="I154" s="1"/>
      <c r="L154" s="91"/>
    </row>
    <row r="155" spans="1:12" ht="12.75">
      <c r="A155" s="87"/>
      <c r="E155" s="3"/>
      <c r="I155" s="1"/>
      <c r="L155" s="91"/>
    </row>
    <row r="156" spans="1:12" ht="12.75">
      <c r="A156" s="87"/>
      <c r="E156" s="3"/>
      <c r="I156" s="1"/>
      <c r="L156" s="91"/>
    </row>
    <row r="157" spans="1:12" ht="12.75">
      <c r="A157" s="87"/>
      <c r="E157" s="3"/>
      <c r="I157" s="1"/>
      <c r="L157" s="91"/>
    </row>
    <row r="158" spans="1:12" ht="12.75">
      <c r="A158" s="87"/>
      <c r="E158" s="3"/>
      <c r="I158" s="1"/>
      <c r="L158" s="91"/>
    </row>
    <row r="159" spans="1:12" ht="12.75">
      <c r="A159" s="87"/>
      <c r="E159" s="3"/>
      <c r="I159" s="1"/>
      <c r="L159" s="91"/>
    </row>
    <row r="160" spans="1:12" ht="12.75">
      <c r="A160" s="87"/>
      <c r="E160" s="3"/>
      <c r="I160" s="1"/>
      <c r="L160" s="91"/>
    </row>
    <row r="161" spans="1:12" ht="12.75">
      <c r="A161" s="87"/>
      <c r="E161" s="3"/>
      <c r="I161" s="1"/>
      <c r="L161" s="91"/>
    </row>
    <row r="162" spans="1:12" ht="12.75">
      <c r="A162" s="87"/>
      <c r="E162" s="3"/>
      <c r="I162" s="1"/>
      <c r="L162" s="91"/>
    </row>
    <row r="163" spans="1:12" ht="12.75">
      <c r="A163" s="87"/>
      <c r="E163" s="3"/>
      <c r="I163" s="1"/>
      <c r="L163" s="91"/>
    </row>
    <row r="164" spans="1:12" ht="12.75">
      <c r="A164" s="87"/>
      <c r="E164" s="3"/>
      <c r="I164" s="1"/>
      <c r="L164" s="91"/>
    </row>
    <row r="165" spans="1:12" ht="12.75">
      <c r="A165" s="87"/>
      <c r="E165" s="3"/>
      <c r="I165" s="1"/>
      <c r="L165" s="91"/>
    </row>
    <row r="166" spans="1:12" ht="12.75">
      <c r="A166" s="87"/>
      <c r="E166" s="3"/>
      <c r="I166" s="1"/>
      <c r="L166" s="91"/>
    </row>
    <row r="167" spans="1:12" ht="12.75">
      <c r="A167" s="87"/>
      <c r="E167" s="3"/>
      <c r="I167" s="1"/>
      <c r="L167" s="91"/>
    </row>
    <row r="168" spans="1:12" ht="12.75">
      <c r="A168" s="87"/>
      <c r="E168" s="3"/>
      <c r="I168" s="1"/>
      <c r="L168" s="91"/>
    </row>
    <row r="169" spans="1:12" ht="12.75">
      <c r="A169" s="87"/>
      <c r="E169" s="3"/>
      <c r="I169" s="1"/>
      <c r="L169" s="91"/>
    </row>
    <row r="170" spans="1:12" ht="12.75">
      <c r="A170" s="87"/>
      <c r="E170" s="3"/>
      <c r="I170" s="1"/>
      <c r="L170" s="91"/>
    </row>
    <row r="171" spans="1:12" ht="12.75">
      <c r="A171" s="87"/>
      <c r="E171" s="3"/>
      <c r="I171" s="1"/>
      <c r="L171" s="91"/>
    </row>
    <row r="172" spans="1:12" ht="12.75">
      <c r="A172" s="87"/>
      <c r="E172" s="3"/>
      <c r="I172" s="1"/>
      <c r="L172" s="91"/>
    </row>
    <row r="173" spans="1:12" ht="12.75">
      <c r="A173" s="87"/>
      <c r="E173" s="3"/>
      <c r="I173" s="1"/>
      <c r="L173" s="91"/>
    </row>
    <row r="174" spans="1:12" ht="12.75">
      <c r="A174" s="87"/>
      <c r="E174" s="3"/>
      <c r="I174" s="1"/>
      <c r="L174" s="91"/>
    </row>
    <row r="175" spans="1:12" ht="12.75">
      <c r="A175" s="87"/>
      <c r="E175" s="3"/>
      <c r="I175" s="1"/>
      <c r="L175" s="91"/>
    </row>
    <row r="176" spans="1:12" ht="12.75">
      <c r="A176" s="87"/>
      <c r="E176" s="3"/>
      <c r="I176" s="1"/>
      <c r="L176" s="91"/>
    </row>
    <row r="177" spans="1:12" ht="12.75">
      <c r="A177" s="87"/>
      <c r="E177" s="3"/>
      <c r="I177" s="1"/>
      <c r="L177" s="91"/>
    </row>
    <row r="178" spans="1:12" ht="12.75">
      <c r="A178" s="87"/>
      <c r="E178" s="3"/>
      <c r="I178" s="1"/>
      <c r="L178" s="91"/>
    </row>
    <row r="179" spans="1:12" ht="12.75">
      <c r="A179" s="87"/>
      <c r="E179" s="3"/>
      <c r="I179" s="1"/>
      <c r="L179" s="91"/>
    </row>
    <row r="180" spans="1:12" ht="12.75">
      <c r="A180" s="87"/>
      <c r="E180" s="3"/>
      <c r="I180" s="1"/>
      <c r="L180" s="91"/>
    </row>
    <row r="181" spans="1:12" ht="12.75">
      <c r="A181" s="87"/>
      <c r="E181" s="3"/>
      <c r="I181" s="1"/>
      <c r="L181" s="91"/>
    </row>
    <row r="182" spans="1:12" ht="12.75">
      <c r="A182" s="87"/>
      <c r="E182" s="3"/>
      <c r="I182" s="1"/>
      <c r="L182" s="91"/>
    </row>
    <row r="183" spans="1:12" ht="12.75">
      <c r="A183" s="87"/>
      <c r="E183" s="3"/>
      <c r="I183" s="1"/>
      <c r="L183" s="91"/>
    </row>
    <row r="184" spans="1:12" ht="12.75">
      <c r="A184" s="87"/>
      <c r="E184" s="3"/>
      <c r="I184" s="1"/>
      <c r="L184" s="91"/>
    </row>
    <row r="185" spans="1:12" ht="12.75">
      <c r="A185" s="87"/>
      <c r="E185" s="3"/>
      <c r="I185" s="1"/>
      <c r="L185" s="91"/>
    </row>
    <row r="186" spans="1:12" ht="12.75">
      <c r="A186" s="87"/>
      <c r="E186" s="3"/>
      <c r="I186" s="1"/>
      <c r="L186" s="91"/>
    </row>
    <row r="187" spans="1:12" ht="12.75">
      <c r="A187" s="87"/>
      <c r="E187" s="3"/>
      <c r="I187" s="1"/>
      <c r="L187" s="91"/>
    </row>
    <row r="188" spans="1:12" ht="12.75">
      <c r="A188" s="87"/>
      <c r="E188" s="3"/>
      <c r="I188" s="1"/>
      <c r="L188" s="91"/>
    </row>
    <row r="189" spans="1:12" ht="12.75">
      <c r="A189" s="87"/>
      <c r="E189" s="3"/>
      <c r="I189" s="1"/>
      <c r="L189" s="91"/>
    </row>
    <row r="190" spans="1:12" ht="12.75">
      <c r="A190" s="87"/>
      <c r="E190" s="3"/>
      <c r="I190" s="1"/>
      <c r="L190" s="91"/>
    </row>
    <row r="191" spans="1:12" ht="12.75">
      <c r="A191" s="87"/>
      <c r="E191" s="3"/>
      <c r="I191" s="1"/>
      <c r="L191" s="91"/>
    </row>
    <row r="192" spans="1:12" ht="12.75">
      <c r="A192" s="87"/>
      <c r="E192" s="3"/>
      <c r="I192" s="1"/>
      <c r="L192" s="91"/>
    </row>
    <row r="193" spans="1:12" ht="12.75">
      <c r="A193" s="87"/>
      <c r="E193" s="3"/>
      <c r="I193" s="1"/>
      <c r="L193" s="91"/>
    </row>
    <row r="194" spans="1:12" ht="12.75">
      <c r="A194" s="87"/>
      <c r="E194" s="3"/>
      <c r="I194" s="1"/>
      <c r="L194" s="91"/>
    </row>
    <row r="195" spans="1:12" ht="12.75">
      <c r="A195" s="87"/>
      <c r="E195" s="3"/>
      <c r="I195" s="1"/>
      <c r="L195" s="91"/>
    </row>
    <row r="196" spans="1:12" ht="12.75">
      <c r="A196" s="87"/>
      <c r="E196" s="3"/>
      <c r="I196" s="1"/>
      <c r="L196" s="91"/>
    </row>
    <row r="197" spans="1:12" ht="12.75">
      <c r="A197" s="87"/>
      <c r="E197" s="3"/>
      <c r="I197" s="1"/>
      <c r="L197" s="91"/>
    </row>
    <row r="198" spans="1:12" ht="12.75">
      <c r="A198" s="87"/>
      <c r="E198" s="3"/>
      <c r="I198" s="1"/>
      <c r="L198" s="91"/>
    </row>
    <row r="199" spans="1:12" ht="12.75">
      <c r="A199" s="87"/>
      <c r="E199" s="3"/>
      <c r="I199" s="1"/>
      <c r="L199" s="91"/>
    </row>
    <row r="200" spans="1:12" ht="12.75">
      <c r="A200" s="87"/>
      <c r="E200" s="3"/>
      <c r="I200" s="1"/>
      <c r="L200" s="91"/>
    </row>
    <row r="201" spans="1:12" ht="12.75">
      <c r="A201" s="87"/>
      <c r="E201" s="3"/>
      <c r="I201" s="1"/>
      <c r="L201" s="91"/>
    </row>
    <row r="202" spans="1:12" ht="12.75">
      <c r="A202" s="87"/>
      <c r="E202" s="3"/>
      <c r="I202" s="1"/>
      <c r="L202" s="91"/>
    </row>
    <row r="203" spans="1:12" ht="12.75">
      <c r="A203" s="87"/>
      <c r="E203" s="3"/>
      <c r="I203" s="1"/>
      <c r="L203" s="91"/>
    </row>
    <row r="204" spans="1:12" ht="12.75">
      <c r="A204" s="87"/>
      <c r="E204" s="3"/>
      <c r="I204" s="1"/>
      <c r="L204" s="91"/>
    </row>
    <row r="205" spans="1:12" ht="12.75">
      <c r="A205" s="87"/>
      <c r="E205" s="3"/>
      <c r="I205" s="1"/>
      <c r="L205" s="91"/>
    </row>
    <row r="206" spans="1:12" ht="12.75">
      <c r="A206" s="87"/>
      <c r="E206" s="3"/>
      <c r="L206" s="91"/>
    </row>
    <row r="207" spans="1:12" ht="12.75">
      <c r="A207" s="87"/>
      <c r="E207" s="3"/>
      <c r="L207" s="91"/>
    </row>
    <row r="208" spans="1:12" ht="12.75">
      <c r="A208" s="87"/>
      <c r="L208" s="91"/>
    </row>
    <row r="209" spans="1:12" ht="12.75">
      <c r="A209" s="87"/>
      <c r="L209" s="91"/>
    </row>
    <row r="210" spans="1:12" ht="12.75">
      <c r="A210" s="87"/>
      <c r="L210" s="91"/>
    </row>
    <row r="211" spans="1:12" ht="12.75">
      <c r="A211" s="87"/>
      <c r="L211" s="91"/>
    </row>
    <row r="212" spans="1:12" ht="12.75">
      <c r="A212" s="87"/>
      <c r="L212" s="91"/>
    </row>
    <row r="213" spans="1:12" ht="12.75">
      <c r="A213" s="87"/>
      <c r="L213" s="91"/>
    </row>
    <row r="214" spans="1:12" ht="12.75">
      <c r="A214" s="87"/>
      <c r="L214" s="91"/>
    </row>
    <row r="215" spans="1:12" ht="12.75">
      <c r="A215" s="87"/>
      <c r="L215" s="91"/>
    </row>
    <row r="216" spans="1:12" ht="12.75">
      <c r="A216" s="87"/>
      <c r="L216" s="91"/>
    </row>
    <row r="217" spans="1:12" ht="12.75">
      <c r="A217" s="87"/>
      <c r="L217" s="91"/>
    </row>
    <row r="218" spans="1:12" ht="12.75">
      <c r="A218" s="87"/>
      <c r="L218" s="91"/>
    </row>
    <row r="219" spans="1:12" ht="12.75">
      <c r="A219" s="87"/>
      <c r="L219" s="91"/>
    </row>
    <row r="220" spans="1:12" ht="12.75">
      <c r="A220" s="87"/>
      <c r="L220" s="91"/>
    </row>
    <row r="221" spans="1:12" ht="12.75">
      <c r="A221" s="87"/>
      <c r="L221" s="91"/>
    </row>
    <row r="222" spans="1:12" ht="12.75">
      <c r="A222" s="87"/>
      <c r="L222" s="91"/>
    </row>
    <row r="223" spans="1:12" ht="12.75">
      <c r="A223" s="87"/>
      <c r="L223" s="91"/>
    </row>
    <row r="224" spans="1:12" ht="12.75">
      <c r="A224" s="87"/>
      <c r="L224" s="91"/>
    </row>
    <row r="225" spans="1:12" ht="12.75">
      <c r="A225" s="87"/>
      <c r="L225" s="91"/>
    </row>
    <row r="226" spans="1:12" ht="12.75">
      <c r="A226" s="87"/>
      <c r="L226" s="91"/>
    </row>
    <row r="227" spans="1:12" ht="12.75">
      <c r="A227" s="87"/>
      <c r="L227" s="91"/>
    </row>
    <row r="228" spans="1:12" ht="12.75">
      <c r="A228" s="87"/>
      <c r="L228" s="91"/>
    </row>
    <row r="229" spans="1:12" ht="12.75">
      <c r="A229" s="87"/>
      <c r="L229" s="91"/>
    </row>
    <row r="230" spans="1:12" ht="12.75">
      <c r="A230" s="87"/>
      <c r="L230" s="91"/>
    </row>
    <row r="231" spans="1:12" ht="12.75">
      <c r="A231" s="87"/>
      <c r="L231" s="91"/>
    </row>
    <row r="232" spans="1:12" ht="12.75">
      <c r="A232" s="87"/>
      <c r="L232" s="91"/>
    </row>
    <row r="233" spans="1:12" ht="12.75">
      <c r="A233" s="87"/>
      <c r="L233" s="91"/>
    </row>
    <row r="234" spans="1:12" ht="12.75">
      <c r="A234" s="87"/>
      <c r="L234" s="91"/>
    </row>
    <row r="235" spans="1:12" ht="12.75">
      <c r="A235" s="87"/>
      <c r="L235" s="91"/>
    </row>
    <row r="236" spans="1:12" ht="12.75">
      <c r="A236" s="87"/>
      <c r="L236" s="91"/>
    </row>
    <row r="237" spans="1:12" ht="12.75">
      <c r="A237" s="87"/>
      <c r="L237" s="91"/>
    </row>
    <row r="238" spans="1:12" ht="12.75">
      <c r="A238" s="87"/>
      <c r="L238" s="91"/>
    </row>
    <row r="239" spans="1:12" ht="12.75">
      <c r="A239" s="87"/>
      <c r="L239" s="91"/>
    </row>
    <row r="240" spans="1:12" ht="12.75">
      <c r="A240" s="87"/>
      <c r="L240" s="91"/>
    </row>
    <row r="241" spans="1:12" ht="12.75">
      <c r="A241" s="87"/>
      <c r="L241" s="91"/>
    </row>
    <row r="242" spans="1:12" ht="12.75">
      <c r="A242" s="87"/>
      <c r="L242" s="91"/>
    </row>
    <row r="243" spans="1:12" ht="12.75">
      <c r="A243" s="87"/>
      <c r="L243" s="91"/>
    </row>
    <row r="244" spans="1:12" ht="12.75">
      <c r="A244" s="87"/>
      <c r="L244" s="91"/>
    </row>
    <row r="245" spans="1:12" ht="12.75">
      <c r="A245" s="87"/>
      <c r="L245" s="91"/>
    </row>
    <row r="246" spans="1:12" ht="12.75">
      <c r="A246" s="87"/>
      <c r="L246" s="91"/>
    </row>
    <row r="247" spans="1:12" ht="12.75">
      <c r="A247" s="87"/>
      <c r="L247" s="91"/>
    </row>
    <row r="248" ht="12.75">
      <c r="L248" s="91"/>
    </row>
    <row r="249" ht="12.75">
      <c r="L249" s="91"/>
    </row>
    <row r="250" ht="12.75">
      <c r="L250" s="91"/>
    </row>
    <row r="251" ht="12.75">
      <c r="L251" s="91"/>
    </row>
    <row r="252" ht="12.75">
      <c r="L252" s="91"/>
    </row>
    <row r="253" ht="12.75">
      <c r="L253" s="91"/>
    </row>
    <row r="254" ht="12.75">
      <c r="L254" s="91"/>
    </row>
    <row r="255" ht="12.75">
      <c r="L255" s="91"/>
    </row>
    <row r="256" ht="12.75">
      <c r="L256" s="91"/>
    </row>
    <row r="257" ht="12.75">
      <c r="L257" s="91"/>
    </row>
    <row r="258" ht="12.75">
      <c r="L258" s="91"/>
    </row>
    <row r="259" ht="12.75">
      <c r="L259" s="91"/>
    </row>
    <row r="260" ht="12.75">
      <c r="L260" s="91"/>
    </row>
    <row r="261" ht="12.75">
      <c r="L261" s="91"/>
    </row>
    <row r="262" ht="12.75">
      <c r="L262" s="91"/>
    </row>
    <row r="263" ht="12.75">
      <c r="L263" s="91"/>
    </row>
    <row r="264" ht="12.75">
      <c r="L264" s="91"/>
    </row>
    <row r="265" ht="12.75">
      <c r="L265" s="91"/>
    </row>
    <row r="266" ht="12.75">
      <c r="L266" s="91"/>
    </row>
    <row r="267" ht="12.75">
      <c r="L267" s="91"/>
    </row>
    <row r="268" ht="12.75">
      <c r="L268" s="91"/>
    </row>
    <row r="269" ht="12.75">
      <c r="L269" s="91"/>
    </row>
    <row r="270" ht="12.75">
      <c r="L270" s="91"/>
    </row>
    <row r="271" ht="12.75">
      <c r="L271" s="91"/>
    </row>
    <row r="272" ht="12.75">
      <c r="L272" s="91"/>
    </row>
    <row r="273" ht="12.75">
      <c r="L273" s="91"/>
    </row>
    <row r="274" ht="12.75">
      <c r="L274" s="91"/>
    </row>
    <row r="275" ht="12.75">
      <c r="L275" s="91"/>
    </row>
    <row r="276" ht="12.75">
      <c r="L276" s="91"/>
    </row>
    <row r="277" ht="12.75">
      <c r="L277" s="91"/>
    </row>
    <row r="278" ht="12.75">
      <c r="L278" s="91"/>
    </row>
    <row r="279" ht="12.75">
      <c r="L279" s="91"/>
    </row>
    <row r="280" ht="12.75">
      <c r="L280" s="91"/>
    </row>
    <row r="281" ht="12.75">
      <c r="L281" s="91"/>
    </row>
    <row r="282" ht="12.75">
      <c r="L282" s="91"/>
    </row>
    <row r="283" ht="12.75">
      <c r="L283" s="91"/>
    </row>
    <row r="284" ht="12.75">
      <c r="L284" s="91"/>
    </row>
    <row r="285" ht="12.75">
      <c r="L285" s="91"/>
    </row>
    <row r="286" ht="12.75">
      <c r="L286" s="91"/>
    </row>
    <row r="287" ht="12.75">
      <c r="L287" s="91"/>
    </row>
    <row r="288" ht="12.75">
      <c r="L288" s="91"/>
    </row>
    <row r="289" ht="12.75">
      <c r="L289" s="91"/>
    </row>
    <row r="290" ht="12.75">
      <c r="L290" s="91"/>
    </row>
    <row r="291" ht="12.75">
      <c r="L291" s="91"/>
    </row>
    <row r="292" ht="12.75">
      <c r="L292" s="91"/>
    </row>
    <row r="293" ht="12.75">
      <c r="L293" s="91"/>
    </row>
    <row r="294" ht="12.75">
      <c r="L294" s="91"/>
    </row>
    <row r="295" ht="12.75">
      <c r="L295" s="91"/>
    </row>
    <row r="296" ht="12.75">
      <c r="L296" s="91"/>
    </row>
    <row r="297" ht="12.75">
      <c r="L297" s="91"/>
    </row>
    <row r="298" ht="12.75">
      <c r="L298" s="91"/>
    </row>
    <row r="299" ht="12.75">
      <c r="L299" s="91"/>
    </row>
    <row r="300" ht="12.75">
      <c r="L300" s="91"/>
    </row>
    <row r="301" ht="12.75">
      <c r="L301" s="91"/>
    </row>
    <row r="302" ht="12.75">
      <c r="L302" s="91"/>
    </row>
    <row r="303" ht="12.75">
      <c r="L303" s="91"/>
    </row>
    <row r="304" ht="12.75">
      <c r="L304" s="91"/>
    </row>
    <row r="305" ht="12.75">
      <c r="L305" s="91"/>
    </row>
    <row r="306" ht="12.75">
      <c r="L306" s="91"/>
    </row>
    <row r="307" ht="12.75">
      <c r="L307" s="91"/>
    </row>
    <row r="308" ht="12.75">
      <c r="L308" s="91"/>
    </row>
    <row r="309" ht="12.75">
      <c r="L309" s="91"/>
    </row>
    <row r="310" ht="12.75">
      <c r="L310" s="91"/>
    </row>
    <row r="311" ht="12.75">
      <c r="L311" s="91"/>
    </row>
    <row r="312" ht="12.75">
      <c r="L312" s="91"/>
    </row>
    <row r="313" ht="12.75">
      <c r="L313" s="91"/>
    </row>
    <row r="314" ht="12.75">
      <c r="L314" s="91"/>
    </row>
    <row r="315" ht="12.75">
      <c r="L315" s="91"/>
    </row>
    <row r="316" ht="12.75">
      <c r="L316" s="91"/>
    </row>
    <row r="317" ht="12.75">
      <c r="L317" s="91"/>
    </row>
    <row r="318" ht="12.75">
      <c r="L318" s="91"/>
    </row>
    <row r="319" ht="12.75">
      <c r="L319" s="91"/>
    </row>
    <row r="320" ht="12.75">
      <c r="L320" s="91"/>
    </row>
    <row r="321" ht="12.75">
      <c r="L321" s="91"/>
    </row>
    <row r="322" ht="12.75">
      <c r="L322" s="91"/>
    </row>
    <row r="323" ht="12.75">
      <c r="L323" s="91"/>
    </row>
    <row r="324" ht="12.75">
      <c r="L324" s="91"/>
    </row>
    <row r="325" ht="12.75">
      <c r="L325" s="91"/>
    </row>
    <row r="326" ht="12.75">
      <c r="L326" s="91"/>
    </row>
    <row r="327" ht="12.75">
      <c r="L327" s="91"/>
    </row>
    <row r="328" ht="12.75">
      <c r="L328" s="91"/>
    </row>
    <row r="329" ht="12.75">
      <c r="L329" s="91"/>
    </row>
    <row r="330" ht="12.75">
      <c r="L330" s="91"/>
    </row>
    <row r="331" ht="12.75">
      <c r="L331" s="91"/>
    </row>
    <row r="332" ht="12.75">
      <c r="L332" s="91"/>
    </row>
    <row r="333" ht="12.75">
      <c r="L333" s="91"/>
    </row>
    <row r="334" ht="12.75">
      <c r="L334" s="91"/>
    </row>
    <row r="335" ht="12.75">
      <c r="L335" s="91"/>
    </row>
    <row r="336" ht="12.75">
      <c r="L336" s="91"/>
    </row>
    <row r="337" ht="12.75">
      <c r="L337" s="91"/>
    </row>
    <row r="338" ht="12.75">
      <c r="L338" s="91"/>
    </row>
    <row r="339" ht="12.75">
      <c r="L339" s="91"/>
    </row>
    <row r="340" ht="12.75">
      <c r="L340" s="91"/>
    </row>
    <row r="341" ht="12.75">
      <c r="L341" s="91"/>
    </row>
    <row r="342" ht="12.75">
      <c r="L342" s="91"/>
    </row>
    <row r="343" ht="12.75">
      <c r="L343" s="91"/>
    </row>
    <row r="344" ht="12.75">
      <c r="L344" s="91"/>
    </row>
    <row r="345" ht="12.75">
      <c r="L345" s="91"/>
    </row>
    <row r="346" ht="12.75">
      <c r="L346" s="91"/>
    </row>
    <row r="347" ht="12.75">
      <c r="L347" s="91"/>
    </row>
    <row r="348" ht="12.75">
      <c r="L348" s="91"/>
    </row>
    <row r="349" ht="12.75">
      <c r="L349" s="91"/>
    </row>
    <row r="350" ht="12.75">
      <c r="L350" s="91"/>
    </row>
    <row r="351" ht="12.75">
      <c r="L351" s="91"/>
    </row>
    <row r="352" ht="12.75">
      <c r="L352" s="91"/>
    </row>
    <row r="353" ht="12.75">
      <c r="L353" s="91"/>
    </row>
    <row r="354" ht="12.75">
      <c r="L354" s="91"/>
    </row>
    <row r="355" ht="12.75">
      <c r="L355" s="91"/>
    </row>
    <row r="356" ht="12.75">
      <c r="L356" s="91"/>
    </row>
    <row r="357" ht="12.75">
      <c r="L357" s="91"/>
    </row>
    <row r="358" ht="12.75">
      <c r="L358" s="91"/>
    </row>
    <row r="359" ht="12.75">
      <c r="L359" s="91"/>
    </row>
    <row r="360" ht="12.75">
      <c r="L360" s="91"/>
    </row>
    <row r="361" ht="12.75">
      <c r="L361" s="91"/>
    </row>
    <row r="362" ht="12.75">
      <c r="L362" s="91"/>
    </row>
    <row r="363" ht="12.75">
      <c r="L363" s="91"/>
    </row>
    <row r="364" ht="12.75">
      <c r="L364" s="91"/>
    </row>
    <row r="365" ht="12.75">
      <c r="L365" s="91"/>
    </row>
    <row r="366" ht="12.75">
      <c r="L366" s="91"/>
    </row>
    <row r="367" ht="12.75">
      <c r="L367" s="91"/>
    </row>
    <row r="368" ht="12.75">
      <c r="L368" s="91"/>
    </row>
    <row r="369" ht="12.75">
      <c r="L369" s="91"/>
    </row>
    <row r="370" ht="12.75">
      <c r="L370" s="91"/>
    </row>
    <row r="371" ht="12.75">
      <c r="L371" s="91"/>
    </row>
    <row r="372" ht="12.75">
      <c r="L372" s="91"/>
    </row>
    <row r="373" ht="12.75">
      <c r="L373" s="91"/>
    </row>
    <row r="374" ht="12.75">
      <c r="L374" s="91"/>
    </row>
    <row r="375" ht="12.75">
      <c r="L375" s="91"/>
    </row>
    <row r="376" ht="12.75">
      <c r="L376" s="91"/>
    </row>
    <row r="377" ht="12.75">
      <c r="L377" s="91"/>
    </row>
    <row r="378" ht="12.75">
      <c r="L378" s="91"/>
    </row>
    <row r="379" ht="12.75">
      <c r="L379" s="91"/>
    </row>
    <row r="380" ht="12.75">
      <c r="L380" s="91"/>
    </row>
    <row r="381" ht="12.75">
      <c r="L381" s="91"/>
    </row>
    <row r="382" ht="12.75">
      <c r="L382" s="91"/>
    </row>
    <row r="383" ht="12.75">
      <c r="L383" s="91"/>
    </row>
    <row r="384" ht="12.75">
      <c r="L384" s="91"/>
    </row>
    <row r="385" ht="12.75">
      <c r="L385" s="91"/>
    </row>
    <row r="386" ht="12.75">
      <c r="L386" s="91"/>
    </row>
    <row r="387" ht="12.75">
      <c r="L387" s="91"/>
    </row>
    <row r="388" ht="12.75">
      <c r="L388" s="91"/>
    </row>
    <row r="389" ht="12.75">
      <c r="L389" s="91"/>
    </row>
    <row r="390" ht="12.75">
      <c r="L390" s="91"/>
    </row>
    <row r="391" ht="12.75">
      <c r="L391" s="91"/>
    </row>
    <row r="392" ht="12.75">
      <c r="L392" s="91"/>
    </row>
    <row r="393" ht="12.75">
      <c r="L393" s="91"/>
    </row>
    <row r="394" ht="12.75">
      <c r="L394" s="91"/>
    </row>
    <row r="395" ht="12.75">
      <c r="L395" s="91"/>
    </row>
    <row r="396" ht="12.75">
      <c r="L396" s="91"/>
    </row>
    <row r="397" ht="12.75">
      <c r="L397" s="91"/>
    </row>
    <row r="398" ht="12.75">
      <c r="L398" s="91"/>
    </row>
    <row r="399" ht="12.75">
      <c r="L399" s="91"/>
    </row>
    <row r="400" ht="12.75">
      <c r="L400" s="91"/>
    </row>
    <row r="401" ht="12.75">
      <c r="L401" s="91"/>
    </row>
    <row r="402" ht="12.75">
      <c r="L402" s="91"/>
    </row>
    <row r="403" ht="12.75">
      <c r="L403" s="91"/>
    </row>
    <row r="404" ht="12.75">
      <c r="L404" s="91"/>
    </row>
    <row r="405" ht="12.75">
      <c r="L405" s="91"/>
    </row>
    <row r="406" ht="12.75">
      <c r="L406" s="91"/>
    </row>
    <row r="407" ht="12.75">
      <c r="L407" s="91"/>
    </row>
    <row r="408" ht="12.75">
      <c r="L408" s="91"/>
    </row>
    <row r="409" ht="12.75">
      <c r="L409" s="91"/>
    </row>
    <row r="410" ht="12.75">
      <c r="L410" s="91"/>
    </row>
    <row r="411" ht="12.75">
      <c r="L411" s="91"/>
    </row>
    <row r="412" ht="12.75">
      <c r="L412" s="91"/>
    </row>
    <row r="413" ht="12.75">
      <c r="L413" s="91"/>
    </row>
    <row r="414" ht="12.75">
      <c r="L414" s="91"/>
    </row>
    <row r="415" ht="12.75">
      <c r="L415" s="91"/>
    </row>
    <row r="416" ht="12.75">
      <c r="L416" s="91"/>
    </row>
    <row r="417" ht="12.75">
      <c r="L417" s="91"/>
    </row>
    <row r="418" ht="12.75">
      <c r="L418" s="91"/>
    </row>
    <row r="419" ht="12.75">
      <c r="L419" s="91"/>
    </row>
    <row r="420" ht="12.75">
      <c r="L420" s="91"/>
    </row>
    <row r="421" ht="12.75">
      <c r="L421" s="91"/>
    </row>
    <row r="422" ht="12.75">
      <c r="L422" s="91"/>
    </row>
    <row r="423" ht="12.75">
      <c r="L423" s="91"/>
    </row>
    <row r="424" ht="12.75">
      <c r="L424" s="91"/>
    </row>
    <row r="425" ht="12.75">
      <c r="L425" s="91"/>
    </row>
    <row r="426" ht="12.75">
      <c r="L426" s="91"/>
    </row>
    <row r="427" ht="12.75">
      <c r="L427" s="91"/>
    </row>
    <row r="428" ht="12.75">
      <c r="L428" s="91"/>
    </row>
    <row r="429" ht="12.75">
      <c r="L429" s="91"/>
    </row>
    <row r="430" ht="12.75">
      <c r="L430" s="91"/>
    </row>
    <row r="431" ht="12.75">
      <c r="L431" s="91"/>
    </row>
    <row r="432" ht="12.75">
      <c r="L432" s="91"/>
    </row>
    <row r="433" ht="12.75">
      <c r="L433" s="91"/>
    </row>
    <row r="434" ht="12.75">
      <c r="L434" s="91"/>
    </row>
    <row r="435" ht="12.75">
      <c r="L435" s="91"/>
    </row>
    <row r="436" ht="12.75">
      <c r="L436" s="91"/>
    </row>
    <row r="437" ht="12.75">
      <c r="L437" s="91"/>
    </row>
    <row r="438" ht="12.75">
      <c r="L438" s="91"/>
    </row>
    <row r="439" ht="12.75">
      <c r="L439" s="91"/>
    </row>
    <row r="440" ht="12.75">
      <c r="L440" s="91"/>
    </row>
    <row r="441" ht="12.75">
      <c r="L441" s="91"/>
    </row>
    <row r="442" ht="12.75">
      <c r="L442" s="91"/>
    </row>
    <row r="443" ht="12.75">
      <c r="L443" s="91"/>
    </row>
    <row r="444" ht="12.75">
      <c r="L444" s="91"/>
    </row>
    <row r="445" ht="12.75">
      <c r="L445" s="91"/>
    </row>
    <row r="446" ht="12.75">
      <c r="L446" s="91"/>
    </row>
    <row r="447" ht="12.75">
      <c r="L447" s="91"/>
    </row>
    <row r="448" ht="12.75">
      <c r="L448" s="91"/>
    </row>
    <row r="449" ht="12.75">
      <c r="L449" s="91"/>
    </row>
    <row r="450" ht="12.75">
      <c r="L450" s="91"/>
    </row>
    <row r="451" ht="12.75">
      <c r="L451" s="91"/>
    </row>
    <row r="452" ht="12.75">
      <c r="L452" s="91"/>
    </row>
    <row r="453" ht="12.75">
      <c r="L453" s="91"/>
    </row>
    <row r="454" ht="12.75">
      <c r="L454" s="91"/>
    </row>
    <row r="455" ht="12.75">
      <c r="L455" s="91"/>
    </row>
    <row r="456" ht="12.75">
      <c r="L456" s="91"/>
    </row>
    <row r="457" ht="12.75">
      <c r="L457" s="91"/>
    </row>
    <row r="458" ht="12.75">
      <c r="L458" s="91"/>
    </row>
    <row r="459" ht="12.75">
      <c r="L459" s="91"/>
    </row>
    <row r="460" ht="12.75">
      <c r="L460" s="91"/>
    </row>
    <row r="461" ht="12.75">
      <c r="L461" s="91"/>
    </row>
    <row r="462" ht="12.75">
      <c r="L462" s="91"/>
    </row>
    <row r="463" ht="12.75">
      <c r="L463" s="91"/>
    </row>
    <row r="464" ht="12.75">
      <c r="L464" s="91"/>
    </row>
    <row r="465" ht="12.75">
      <c r="L465" s="91"/>
    </row>
    <row r="466" ht="12.75">
      <c r="L466" s="91"/>
    </row>
    <row r="467" ht="12.75">
      <c r="L467" s="91"/>
    </row>
    <row r="468" ht="12.75">
      <c r="L468" s="91"/>
    </row>
    <row r="469" ht="12.75">
      <c r="L469" s="91"/>
    </row>
    <row r="470" ht="12.75">
      <c r="L470" s="91"/>
    </row>
    <row r="471" ht="12.75">
      <c r="L471" s="91"/>
    </row>
    <row r="472" ht="12.75">
      <c r="L472" s="91"/>
    </row>
    <row r="473" ht="12.75">
      <c r="L473" s="91"/>
    </row>
    <row r="474" ht="12.75">
      <c r="L474" s="91"/>
    </row>
    <row r="475" ht="12.75">
      <c r="L475" s="91"/>
    </row>
    <row r="476" ht="12.75">
      <c r="L476" s="91"/>
    </row>
    <row r="477" ht="12.75">
      <c r="L477" s="91"/>
    </row>
    <row r="478" ht="12.75">
      <c r="L478" s="91"/>
    </row>
    <row r="479" ht="12.75">
      <c r="L479" s="91"/>
    </row>
    <row r="480" ht="12.75">
      <c r="L480" s="91"/>
    </row>
    <row r="481" ht="12.75">
      <c r="L481" s="91"/>
    </row>
    <row r="482" ht="12.75">
      <c r="L482" s="91"/>
    </row>
    <row r="483" ht="12.75">
      <c r="L483" s="91"/>
    </row>
    <row r="484" ht="12.75">
      <c r="L484" s="91"/>
    </row>
    <row r="485" ht="12.75">
      <c r="L485" s="91"/>
    </row>
    <row r="486" ht="12.75">
      <c r="L486" s="91"/>
    </row>
    <row r="487" ht="12.75">
      <c r="L487" s="91"/>
    </row>
    <row r="488" ht="12.75">
      <c r="L488" s="91"/>
    </row>
    <row r="489" ht="12.75">
      <c r="L489" s="91"/>
    </row>
    <row r="490" ht="12.75">
      <c r="L490" s="91"/>
    </row>
    <row r="491" ht="12.75">
      <c r="L491" s="91"/>
    </row>
    <row r="492" ht="12.75">
      <c r="L492" s="91"/>
    </row>
    <row r="493" ht="12.75">
      <c r="L493" s="91"/>
    </row>
    <row r="494" ht="12.75">
      <c r="L494" s="91"/>
    </row>
    <row r="495" ht="12.75">
      <c r="L495" s="91"/>
    </row>
    <row r="496" ht="12.75">
      <c r="L496" s="91"/>
    </row>
    <row r="497" ht="12.75">
      <c r="L497" s="91"/>
    </row>
    <row r="498" ht="12.75">
      <c r="L498" s="91"/>
    </row>
    <row r="499" ht="12.75">
      <c r="L499" s="91"/>
    </row>
    <row r="500" ht="12.75">
      <c r="L500" s="91"/>
    </row>
    <row r="501" ht="12.75">
      <c r="L501" s="91"/>
    </row>
    <row r="502" ht="12.75">
      <c r="L502" s="91"/>
    </row>
    <row r="503" ht="12.75">
      <c r="L503" s="91"/>
    </row>
    <row r="504" ht="12.75">
      <c r="L504" s="91"/>
    </row>
    <row r="505" ht="12.75">
      <c r="L505" s="91"/>
    </row>
    <row r="506" ht="12.75">
      <c r="L506" s="91"/>
    </row>
    <row r="507" ht="12.75">
      <c r="L507" s="91"/>
    </row>
    <row r="508" ht="12.75">
      <c r="L508" s="91"/>
    </row>
    <row r="509" ht="12.75">
      <c r="L509" s="91"/>
    </row>
    <row r="510" ht="12.75">
      <c r="L510" s="91"/>
    </row>
    <row r="511" ht="12.75">
      <c r="L511" s="91"/>
    </row>
    <row r="512" ht="12.75">
      <c r="L512" s="91"/>
    </row>
    <row r="513" ht="12.75">
      <c r="L513" s="91"/>
    </row>
    <row r="514" ht="12.75">
      <c r="L514" s="91"/>
    </row>
    <row r="515" ht="12.75">
      <c r="L515" s="91"/>
    </row>
    <row r="516" ht="12.75">
      <c r="L516" s="91"/>
    </row>
    <row r="517" ht="12.75">
      <c r="L517" s="91"/>
    </row>
    <row r="518" ht="12.75">
      <c r="L518" s="91"/>
    </row>
    <row r="519" ht="12.75">
      <c r="L519" s="91"/>
    </row>
    <row r="520" ht="12.75">
      <c r="L520" s="91"/>
    </row>
    <row r="521" ht="12.75">
      <c r="L521" s="91"/>
    </row>
    <row r="522" ht="12.75">
      <c r="L522" s="91"/>
    </row>
    <row r="523" ht="12.75">
      <c r="L523" s="91"/>
    </row>
    <row r="524" ht="12.75">
      <c r="L524" s="91"/>
    </row>
    <row r="525" ht="12.75">
      <c r="L525" s="91"/>
    </row>
    <row r="526" ht="12.75">
      <c r="L526" s="91"/>
    </row>
    <row r="527" ht="12.75">
      <c r="L527" s="91"/>
    </row>
    <row r="528" ht="12.75">
      <c r="L528" s="91"/>
    </row>
    <row r="529" ht="12.75">
      <c r="L529" s="91"/>
    </row>
    <row r="530" ht="12.75">
      <c r="L530" s="91"/>
    </row>
    <row r="531" ht="12.75">
      <c r="L531" s="91"/>
    </row>
    <row r="532" ht="12.75">
      <c r="L532" s="91"/>
    </row>
    <row r="533" ht="12.75">
      <c r="L533" s="91"/>
    </row>
    <row r="534" ht="12.75">
      <c r="L534" s="91"/>
    </row>
    <row r="535" ht="12.75">
      <c r="L535" s="91"/>
    </row>
    <row r="536" ht="12.75">
      <c r="L536" s="91"/>
    </row>
    <row r="537" ht="12.75">
      <c r="L537" s="91"/>
    </row>
    <row r="538" ht="12.75">
      <c r="L538" s="91"/>
    </row>
    <row r="539" ht="12.75">
      <c r="L539" s="91"/>
    </row>
    <row r="540" ht="12.75">
      <c r="L540" s="91"/>
    </row>
    <row r="541" ht="12.75">
      <c r="L541" s="91"/>
    </row>
    <row r="542" ht="12.75">
      <c r="L542" s="91"/>
    </row>
    <row r="543" ht="12.75">
      <c r="L543" s="91"/>
    </row>
    <row r="544" ht="12.75">
      <c r="L544" s="91"/>
    </row>
    <row r="545" ht="12.75">
      <c r="L545" s="91"/>
    </row>
    <row r="546" ht="12.75">
      <c r="L546" s="91"/>
    </row>
    <row r="547" ht="12.75">
      <c r="L547" s="91"/>
    </row>
    <row r="548" ht="12.75">
      <c r="L548" s="91"/>
    </row>
    <row r="549" ht="12.75">
      <c r="L549" s="91"/>
    </row>
    <row r="550" ht="12.75">
      <c r="L550" s="91"/>
    </row>
    <row r="551" ht="12.75">
      <c r="L551" s="91"/>
    </row>
    <row r="552" ht="12.75">
      <c r="L552" s="91"/>
    </row>
    <row r="553" ht="12.75">
      <c r="L553" s="91"/>
    </row>
    <row r="554" ht="12.75">
      <c r="L554" s="91"/>
    </row>
    <row r="555" ht="12.75">
      <c r="L555" s="91"/>
    </row>
    <row r="556" ht="12.75">
      <c r="L556" s="91"/>
    </row>
    <row r="557" ht="12.75">
      <c r="L557" s="91"/>
    </row>
    <row r="558" ht="12.75">
      <c r="L558" s="91"/>
    </row>
    <row r="559" ht="12.75">
      <c r="L559" s="91"/>
    </row>
    <row r="560" ht="12.75">
      <c r="L560" s="91"/>
    </row>
    <row r="561" ht="12.75">
      <c r="L561" s="91"/>
    </row>
    <row r="562" ht="12.75">
      <c r="L562" s="91"/>
    </row>
    <row r="563" ht="12.75">
      <c r="L563" s="91"/>
    </row>
    <row r="564" ht="12.75">
      <c r="L564" s="91"/>
    </row>
    <row r="565" ht="12.75">
      <c r="L565" s="91"/>
    </row>
    <row r="566" ht="12.75">
      <c r="L566" s="91"/>
    </row>
    <row r="567" ht="12.75">
      <c r="L567" s="91"/>
    </row>
    <row r="568" ht="12.75">
      <c r="L568" s="91"/>
    </row>
    <row r="569" ht="12.75">
      <c r="L569" s="91"/>
    </row>
    <row r="570" ht="12.75">
      <c r="L570" s="91"/>
    </row>
    <row r="571" ht="12.75">
      <c r="L571" s="91"/>
    </row>
    <row r="572" ht="12.75">
      <c r="L572" s="91"/>
    </row>
    <row r="573" ht="12.75">
      <c r="L573" s="91"/>
    </row>
    <row r="574" ht="12.75">
      <c r="L574" s="91"/>
    </row>
    <row r="575" ht="12.75">
      <c r="L575" s="91"/>
    </row>
    <row r="576" ht="12.75">
      <c r="L576" s="91"/>
    </row>
    <row r="577" ht="12.75">
      <c r="L577" s="91"/>
    </row>
    <row r="578" ht="12.75">
      <c r="L578" s="91"/>
    </row>
    <row r="579" ht="12.75">
      <c r="L579" s="91"/>
    </row>
    <row r="580" ht="12.75">
      <c r="L580" s="91"/>
    </row>
    <row r="581" ht="12.75">
      <c r="L581" s="91"/>
    </row>
    <row r="582" ht="12.75">
      <c r="L582" s="91"/>
    </row>
    <row r="583" ht="12.75">
      <c r="L583" s="91"/>
    </row>
    <row r="584" ht="12.75">
      <c r="L584" s="91"/>
    </row>
    <row r="585" ht="12.75">
      <c r="L585" s="91"/>
    </row>
    <row r="586" ht="12.75">
      <c r="L586" s="91"/>
    </row>
    <row r="587" ht="12.75">
      <c r="L587" s="91"/>
    </row>
    <row r="588" ht="12.75">
      <c r="L588" s="91"/>
    </row>
    <row r="589" ht="12.75">
      <c r="L589" s="91"/>
    </row>
    <row r="590" ht="12.75">
      <c r="L590" s="91"/>
    </row>
    <row r="591" ht="12.75">
      <c r="L591" s="91"/>
    </row>
    <row r="592" ht="12.75">
      <c r="L592" s="91"/>
    </row>
    <row r="593" ht="12.75">
      <c r="L593" s="91"/>
    </row>
    <row r="594" ht="12.75">
      <c r="L594" s="91"/>
    </row>
    <row r="595" ht="12.75">
      <c r="L595" s="91"/>
    </row>
    <row r="596" ht="12.75">
      <c r="L596" s="91"/>
    </row>
    <row r="597" ht="12.75">
      <c r="L597" s="91"/>
    </row>
    <row r="598" ht="12.75">
      <c r="L598" s="91"/>
    </row>
    <row r="599" ht="12.75">
      <c r="L599" s="91"/>
    </row>
    <row r="600" ht="12.75">
      <c r="L600" s="91"/>
    </row>
    <row r="601" ht="12.75">
      <c r="L601" s="91"/>
    </row>
    <row r="602" ht="12.75">
      <c r="L602" s="91"/>
    </row>
    <row r="603" ht="12.75">
      <c r="L603" s="91"/>
    </row>
    <row r="604" ht="12.75">
      <c r="L604" s="91"/>
    </row>
    <row r="605" ht="12.75">
      <c r="L605" s="91"/>
    </row>
    <row r="606" ht="12.75">
      <c r="L606" s="91"/>
    </row>
    <row r="607" ht="12.75">
      <c r="L607" s="91"/>
    </row>
    <row r="608" ht="12.75">
      <c r="L608" s="91"/>
    </row>
    <row r="609" ht="12.75">
      <c r="L609" s="91"/>
    </row>
    <row r="610" ht="12.75">
      <c r="L610" s="91"/>
    </row>
    <row r="611" ht="12.75">
      <c r="L611" s="91"/>
    </row>
    <row r="612" ht="12.75">
      <c r="L612" s="91"/>
    </row>
    <row r="613" ht="12.75">
      <c r="L613" s="91"/>
    </row>
    <row r="614" ht="12.75">
      <c r="L614" s="91"/>
    </row>
    <row r="615" ht="12.75">
      <c r="L615" s="91"/>
    </row>
    <row r="616" ht="12.75">
      <c r="L616" s="91"/>
    </row>
    <row r="617" ht="12.75">
      <c r="L617" s="91"/>
    </row>
    <row r="618" ht="12.75">
      <c r="L618" s="91"/>
    </row>
    <row r="619" ht="12.75">
      <c r="L619" s="91"/>
    </row>
    <row r="620" ht="12.75">
      <c r="L620" s="91"/>
    </row>
    <row r="621" ht="12.75">
      <c r="L621" s="91"/>
    </row>
    <row r="622" ht="12.75">
      <c r="L622" s="91"/>
    </row>
    <row r="623" ht="12.75">
      <c r="L623" s="91"/>
    </row>
    <row r="624" ht="12.75">
      <c r="L624" s="91"/>
    </row>
    <row r="625" ht="12.75">
      <c r="L625" s="91"/>
    </row>
    <row r="626" ht="12.75">
      <c r="L626" s="91"/>
    </row>
    <row r="627" ht="12.75">
      <c r="L627" s="91"/>
    </row>
    <row r="628" ht="12.75">
      <c r="L628" s="91"/>
    </row>
    <row r="629" ht="12.75">
      <c r="L629" s="91"/>
    </row>
    <row r="630" ht="12.75">
      <c r="L630" s="91"/>
    </row>
    <row r="631" ht="12.75">
      <c r="L631" s="91"/>
    </row>
    <row r="632" ht="12.75">
      <c r="L632" s="91"/>
    </row>
    <row r="633" ht="12.75">
      <c r="L633" s="91"/>
    </row>
    <row r="634" ht="12.75">
      <c r="L634" s="91"/>
    </row>
    <row r="635" ht="12.75">
      <c r="L635" s="91"/>
    </row>
    <row r="636" ht="12.75">
      <c r="L636" s="91"/>
    </row>
    <row r="637" ht="12.75">
      <c r="L637" s="91"/>
    </row>
    <row r="638" ht="12.75">
      <c r="L638" s="91"/>
    </row>
    <row r="639" ht="12.75">
      <c r="L639" s="91"/>
    </row>
    <row r="640" ht="12.75">
      <c r="L640" s="91"/>
    </row>
    <row r="641" ht="12.75">
      <c r="L641" s="91"/>
    </row>
    <row r="642" ht="12.75">
      <c r="L642" s="91"/>
    </row>
    <row r="643" ht="12.75">
      <c r="L643" s="91"/>
    </row>
    <row r="644" ht="12.75">
      <c r="L644" s="91"/>
    </row>
    <row r="645" ht="12.75">
      <c r="L645" s="91"/>
    </row>
    <row r="646" ht="12.75">
      <c r="L646" s="91"/>
    </row>
    <row r="647" ht="12.75">
      <c r="L647" s="91"/>
    </row>
    <row r="648" ht="12.75">
      <c r="L648" s="91"/>
    </row>
    <row r="649" ht="12.75">
      <c r="L649" s="91"/>
    </row>
    <row r="650" ht="12.75">
      <c r="L650" s="91"/>
    </row>
    <row r="651" ht="12.75">
      <c r="L651" s="91"/>
    </row>
    <row r="652" ht="12.75">
      <c r="L652" s="91"/>
    </row>
    <row r="653" ht="12.75">
      <c r="L653" s="91"/>
    </row>
    <row r="654" ht="12.75">
      <c r="L654" s="91"/>
    </row>
    <row r="655" ht="12.75">
      <c r="L655" s="91"/>
    </row>
    <row r="656" ht="12.75">
      <c r="L656" s="91"/>
    </row>
    <row r="657" ht="12.75">
      <c r="L657" s="91"/>
    </row>
    <row r="658" ht="12.75">
      <c r="L658" s="91"/>
    </row>
    <row r="659" ht="12.75">
      <c r="L659" s="91"/>
    </row>
    <row r="660" ht="12.75">
      <c r="L660" s="91"/>
    </row>
    <row r="661" ht="12.75">
      <c r="L661" s="91"/>
    </row>
    <row r="662" ht="12.75">
      <c r="L662" s="91"/>
    </row>
    <row r="663" ht="12.75">
      <c r="L663" s="91"/>
    </row>
    <row r="664" ht="12.75">
      <c r="L664" s="91"/>
    </row>
    <row r="665" ht="12.75">
      <c r="L665" s="91"/>
    </row>
    <row r="666" ht="12.75">
      <c r="L666" s="91"/>
    </row>
    <row r="667" ht="12.75">
      <c r="L667" s="91"/>
    </row>
    <row r="668" ht="12.75">
      <c r="L668" s="91"/>
    </row>
    <row r="669" ht="12.75">
      <c r="L669" s="91"/>
    </row>
    <row r="670" ht="12.75">
      <c r="L670" s="91"/>
    </row>
    <row r="671" ht="12.75">
      <c r="L671" s="91"/>
    </row>
    <row r="672" ht="12.75">
      <c r="L672" s="91"/>
    </row>
    <row r="673" ht="12.75">
      <c r="L673" s="91"/>
    </row>
    <row r="674" ht="12.75">
      <c r="L674" s="91"/>
    </row>
    <row r="675" ht="12.75">
      <c r="L675" s="91"/>
    </row>
    <row r="676" ht="12.75">
      <c r="L676" s="91"/>
    </row>
    <row r="677" ht="12.75">
      <c r="L677" s="91"/>
    </row>
    <row r="678" ht="12.75">
      <c r="L678" s="91"/>
    </row>
    <row r="679" ht="12.75">
      <c r="L679" s="91"/>
    </row>
    <row r="680" ht="12.75">
      <c r="L680" s="91"/>
    </row>
    <row r="681" ht="12.75">
      <c r="L681" s="91"/>
    </row>
    <row r="682" ht="12.75">
      <c r="L682" s="91"/>
    </row>
    <row r="683" ht="12.75">
      <c r="L683" s="91"/>
    </row>
    <row r="684" ht="12.75">
      <c r="L684" s="91"/>
    </row>
    <row r="685" ht="12.75">
      <c r="L685" s="91"/>
    </row>
    <row r="686" ht="12.75">
      <c r="L686" s="91"/>
    </row>
    <row r="687" ht="12.75">
      <c r="L687" s="91"/>
    </row>
    <row r="688" ht="12.75">
      <c r="L688" s="91"/>
    </row>
    <row r="689" ht="12.75">
      <c r="L689" s="91"/>
    </row>
    <row r="690" ht="12.75">
      <c r="L690" s="91"/>
    </row>
    <row r="691" ht="12.75">
      <c r="L691" s="91"/>
    </row>
    <row r="692" ht="12.75">
      <c r="L692" s="91"/>
    </row>
    <row r="693" ht="12.75">
      <c r="L693" s="91"/>
    </row>
    <row r="694" ht="12.75">
      <c r="L694" s="91"/>
    </row>
    <row r="695" ht="12.75">
      <c r="L695" s="91"/>
    </row>
    <row r="696" ht="12.75">
      <c r="L696" s="91"/>
    </row>
    <row r="697" ht="12.75">
      <c r="L697" s="91"/>
    </row>
    <row r="698" ht="12.75">
      <c r="L698" s="91"/>
    </row>
    <row r="699" ht="12.75">
      <c r="L699" s="91"/>
    </row>
    <row r="700" ht="12.75">
      <c r="L700" s="91"/>
    </row>
    <row r="701" ht="12.75">
      <c r="L701" s="91"/>
    </row>
    <row r="702" ht="12.75">
      <c r="L702" s="91"/>
    </row>
    <row r="703" ht="12.75">
      <c r="L703" s="91"/>
    </row>
    <row r="704" ht="12.75">
      <c r="L704" s="91"/>
    </row>
    <row r="705" ht="12.75">
      <c r="L705" s="91"/>
    </row>
    <row r="706" ht="12.75">
      <c r="L706" s="91"/>
    </row>
    <row r="707" ht="12.75">
      <c r="L707" s="91"/>
    </row>
    <row r="708" ht="12.75">
      <c r="L708" s="91"/>
    </row>
    <row r="709" ht="12.75">
      <c r="L709" s="91"/>
    </row>
    <row r="710" ht="12.75">
      <c r="L710" s="91"/>
    </row>
    <row r="711" ht="12.75">
      <c r="L711" s="91"/>
    </row>
    <row r="712" ht="12.75">
      <c r="L712" s="91"/>
    </row>
    <row r="713" ht="12.75">
      <c r="L713" s="91"/>
    </row>
    <row r="714" ht="12.75">
      <c r="L714" s="91"/>
    </row>
    <row r="715" ht="12.75">
      <c r="L715" s="91"/>
    </row>
    <row r="716" ht="12.75">
      <c r="L716" s="91"/>
    </row>
    <row r="717" ht="12.75">
      <c r="L717" s="91"/>
    </row>
    <row r="718" ht="12.75">
      <c r="L718" s="91"/>
    </row>
    <row r="719" ht="12.75">
      <c r="L719" s="91"/>
    </row>
    <row r="720" ht="12.75">
      <c r="L720" s="91"/>
    </row>
    <row r="721" ht="12.75">
      <c r="L721" s="91"/>
    </row>
    <row r="722" ht="12.75">
      <c r="L722" s="91"/>
    </row>
    <row r="723" ht="12.75">
      <c r="L723" s="91"/>
    </row>
    <row r="724" ht="12.75">
      <c r="L724" s="91"/>
    </row>
    <row r="725" ht="12.75">
      <c r="L725" s="91"/>
    </row>
    <row r="726" ht="12.75">
      <c r="L726" s="91"/>
    </row>
    <row r="727" ht="12.75">
      <c r="L727" s="91"/>
    </row>
    <row r="728" ht="12.75">
      <c r="L728" s="91"/>
    </row>
    <row r="729" ht="12.75">
      <c r="L729" s="91"/>
    </row>
    <row r="730" ht="12.75">
      <c r="L730" s="91"/>
    </row>
    <row r="731" ht="12.75">
      <c r="L731" s="91"/>
    </row>
    <row r="732" ht="12.75">
      <c r="L732" s="91"/>
    </row>
    <row r="733" ht="12.75">
      <c r="L733" s="91"/>
    </row>
    <row r="734" ht="12.75">
      <c r="L734" s="91"/>
    </row>
    <row r="735" ht="12.75">
      <c r="L735" s="91"/>
    </row>
    <row r="736" ht="12.75">
      <c r="L736" s="91"/>
    </row>
    <row r="737" ht="12.75">
      <c r="L737" s="91"/>
    </row>
    <row r="738" ht="12.75">
      <c r="L738" s="91"/>
    </row>
    <row r="739" ht="12.75">
      <c r="L739" s="91"/>
    </row>
    <row r="740" ht="12.75">
      <c r="L740" s="91"/>
    </row>
    <row r="741" ht="12.75">
      <c r="L741" s="91"/>
    </row>
    <row r="742" ht="12.75">
      <c r="L742" s="91"/>
    </row>
    <row r="743" ht="12.75">
      <c r="L743" s="91"/>
    </row>
    <row r="744" ht="12.75">
      <c r="L744" s="91"/>
    </row>
    <row r="745" ht="12.75">
      <c r="L745" s="91"/>
    </row>
    <row r="746" ht="12.75">
      <c r="L746" s="91"/>
    </row>
    <row r="747" ht="12.75">
      <c r="L747" s="91"/>
    </row>
    <row r="748" ht="12.75">
      <c r="L748" s="91"/>
    </row>
    <row r="749" ht="12.75">
      <c r="L749" s="91"/>
    </row>
    <row r="750" ht="12.75">
      <c r="L750" s="91"/>
    </row>
    <row r="751" ht="12.75">
      <c r="L751" s="91"/>
    </row>
    <row r="752" ht="12.75">
      <c r="L752" s="91"/>
    </row>
    <row r="753" ht="12.75">
      <c r="L753" s="91"/>
    </row>
    <row r="754" ht="12.75">
      <c r="L754" s="91"/>
    </row>
    <row r="755" ht="12.75">
      <c r="L755" s="91"/>
    </row>
    <row r="756" ht="12.75">
      <c r="L756" s="91"/>
    </row>
    <row r="757" ht="12.75">
      <c r="L757" s="91"/>
    </row>
    <row r="758" ht="12.75">
      <c r="L758" s="91"/>
    </row>
    <row r="759" ht="12.75">
      <c r="L759" s="91"/>
    </row>
    <row r="760" ht="12.75">
      <c r="L760" s="91"/>
    </row>
    <row r="761" ht="12.75">
      <c r="L761" s="91"/>
    </row>
    <row r="762" ht="12.75">
      <c r="L762" s="91"/>
    </row>
    <row r="763" ht="12.75">
      <c r="L763" s="91"/>
    </row>
    <row r="764" ht="12.75">
      <c r="L764" s="91"/>
    </row>
    <row r="765" ht="12.75">
      <c r="L765" s="91"/>
    </row>
    <row r="766" ht="12.75">
      <c r="L766" s="91"/>
    </row>
    <row r="767" ht="12.75">
      <c r="L767" s="91"/>
    </row>
    <row r="768" ht="12.75">
      <c r="L768" s="91"/>
    </row>
    <row r="769" ht="12.75">
      <c r="L769" s="91"/>
    </row>
    <row r="770" ht="12.75">
      <c r="L770" s="91"/>
    </row>
    <row r="771" ht="12.75">
      <c r="L771" s="91"/>
    </row>
    <row r="772" ht="12.75">
      <c r="L772" s="91"/>
    </row>
    <row r="773" ht="12.75">
      <c r="L773" s="91"/>
    </row>
    <row r="774" ht="12.75">
      <c r="L774" s="91"/>
    </row>
    <row r="775" ht="12.75">
      <c r="L775" s="91"/>
    </row>
    <row r="776" ht="12.75">
      <c r="L776" s="91"/>
    </row>
    <row r="777" ht="12.75">
      <c r="L777" s="91"/>
    </row>
    <row r="778" ht="12.75">
      <c r="L778" s="91"/>
    </row>
    <row r="779" ht="12.75">
      <c r="L779" s="91"/>
    </row>
    <row r="780" ht="12.75">
      <c r="L780" s="91"/>
    </row>
    <row r="781" ht="12.75">
      <c r="L781" s="91"/>
    </row>
    <row r="782" ht="12.75">
      <c r="L782" s="91"/>
    </row>
    <row r="783" ht="12.75">
      <c r="L783" s="91"/>
    </row>
    <row r="784" ht="12.75">
      <c r="L784" s="91"/>
    </row>
    <row r="785" ht="12.75">
      <c r="L785" s="91"/>
    </row>
    <row r="786" ht="12.75">
      <c r="L786" s="91"/>
    </row>
    <row r="787" ht="12.75">
      <c r="L787" s="91"/>
    </row>
    <row r="788" ht="12.75">
      <c r="L788" s="91"/>
    </row>
    <row r="789" ht="12.75">
      <c r="L789" s="91"/>
    </row>
    <row r="790" ht="12.75">
      <c r="L790" s="91"/>
    </row>
    <row r="791" ht="12.75">
      <c r="L791" s="91"/>
    </row>
    <row r="792" ht="12.75">
      <c r="L792" s="91"/>
    </row>
    <row r="793" ht="12.75">
      <c r="L793" s="91"/>
    </row>
    <row r="794" ht="12.75">
      <c r="L794" s="91"/>
    </row>
    <row r="795" ht="12.75">
      <c r="L795" s="91"/>
    </row>
    <row r="796" ht="12.75">
      <c r="L796" s="91"/>
    </row>
    <row r="797" ht="12.75">
      <c r="L797" s="91"/>
    </row>
    <row r="798" ht="12.75">
      <c r="L798" s="91"/>
    </row>
    <row r="799" ht="12.75">
      <c r="L799" s="91"/>
    </row>
    <row r="800" ht="12.75">
      <c r="L800" s="91"/>
    </row>
    <row r="801" ht="12.75">
      <c r="L801" s="91"/>
    </row>
    <row r="802" ht="12.75">
      <c r="L802" s="91"/>
    </row>
    <row r="803" ht="12.75">
      <c r="L803" s="91"/>
    </row>
    <row r="804" ht="12.75">
      <c r="L804" s="91"/>
    </row>
    <row r="805" ht="12.75">
      <c r="L805" s="91"/>
    </row>
    <row r="806" ht="12.75">
      <c r="L806" s="91"/>
    </row>
    <row r="807" ht="12.75">
      <c r="L807" s="91"/>
    </row>
    <row r="808" ht="12.75">
      <c r="L808" s="91"/>
    </row>
    <row r="809" ht="12.75">
      <c r="L809" s="91"/>
    </row>
    <row r="810" ht="12.75">
      <c r="L810" s="91"/>
    </row>
    <row r="811" ht="12.75">
      <c r="L811" s="91"/>
    </row>
    <row r="812" ht="12.75">
      <c r="L812" s="91"/>
    </row>
    <row r="813" ht="12.75">
      <c r="L813" s="91"/>
    </row>
    <row r="814" ht="12.75">
      <c r="L814" s="91"/>
    </row>
    <row r="815" ht="12.75">
      <c r="L815" s="91"/>
    </row>
    <row r="816" ht="12.75">
      <c r="L816" s="91"/>
    </row>
    <row r="817" ht="12.75">
      <c r="L817" s="91"/>
    </row>
    <row r="818" ht="12.75">
      <c r="L818" s="91"/>
    </row>
    <row r="819" ht="12.75">
      <c r="L819" s="91"/>
    </row>
    <row r="820" ht="12.75">
      <c r="L820" s="91"/>
    </row>
    <row r="821" ht="12.75">
      <c r="L821" s="91"/>
    </row>
    <row r="822" ht="12.75">
      <c r="L822" s="91"/>
    </row>
    <row r="823" ht="12.75">
      <c r="L823" s="91"/>
    </row>
    <row r="824" ht="12.75">
      <c r="L824" s="91"/>
    </row>
    <row r="825" ht="12.75">
      <c r="L825" s="91"/>
    </row>
    <row r="826" ht="12.75">
      <c r="L826" s="91"/>
    </row>
    <row r="827" ht="12.75">
      <c r="L827" s="91"/>
    </row>
    <row r="828" ht="12.75">
      <c r="L828" s="91"/>
    </row>
    <row r="829" ht="12.75">
      <c r="L829" s="91"/>
    </row>
    <row r="830" ht="12.75">
      <c r="L830" s="91"/>
    </row>
    <row r="831" ht="12.75">
      <c r="L831" s="91"/>
    </row>
    <row r="832" ht="12.75">
      <c r="L832" s="91"/>
    </row>
    <row r="833" ht="12.75">
      <c r="L833" s="91"/>
    </row>
    <row r="834" ht="12.75">
      <c r="L834" s="91"/>
    </row>
    <row r="835" ht="12.75">
      <c r="L835" s="91"/>
    </row>
    <row r="836" ht="12.75">
      <c r="L836" s="91"/>
    </row>
    <row r="837" ht="12.75">
      <c r="L837" s="91"/>
    </row>
    <row r="838" ht="12.75">
      <c r="L838" s="91"/>
    </row>
    <row r="839" ht="12.75">
      <c r="L839" s="91"/>
    </row>
    <row r="840" ht="12.75">
      <c r="L840" s="91"/>
    </row>
    <row r="841" ht="12.75">
      <c r="L841" s="91"/>
    </row>
    <row r="842" ht="12.75">
      <c r="L842" s="91"/>
    </row>
    <row r="843" ht="12.75">
      <c r="L843" s="91"/>
    </row>
    <row r="844" ht="12.75">
      <c r="L844" s="91"/>
    </row>
    <row r="845" ht="12.75">
      <c r="L845" s="91"/>
    </row>
    <row r="846" ht="12.75">
      <c r="L846" s="91"/>
    </row>
    <row r="847" ht="12.75">
      <c r="L847" s="91"/>
    </row>
    <row r="848" ht="12.75">
      <c r="L848" s="91"/>
    </row>
    <row r="849" ht="12.75">
      <c r="L849" s="91"/>
    </row>
    <row r="850" ht="12.75">
      <c r="L850" s="91"/>
    </row>
    <row r="851" ht="12.75">
      <c r="L851" s="91"/>
    </row>
    <row r="852" ht="12.75">
      <c r="L852" s="91"/>
    </row>
    <row r="853" ht="12.75">
      <c r="L853" s="91"/>
    </row>
    <row r="854" ht="12.75">
      <c r="L854" s="91"/>
    </row>
    <row r="855" ht="12.75">
      <c r="L855" s="91"/>
    </row>
    <row r="856" ht="12.75">
      <c r="L856" s="91"/>
    </row>
    <row r="857" ht="12.75">
      <c r="L857" s="91"/>
    </row>
    <row r="858" ht="12.75">
      <c r="L858" s="91"/>
    </row>
    <row r="859" ht="12.75">
      <c r="L859" s="91"/>
    </row>
    <row r="860" ht="12.75">
      <c r="L860" s="91"/>
    </row>
    <row r="861" ht="12.75">
      <c r="L861" s="91"/>
    </row>
    <row r="862" ht="12.75">
      <c r="L862" s="91"/>
    </row>
    <row r="863" ht="12.75">
      <c r="L863" s="91"/>
    </row>
    <row r="864" ht="12.75">
      <c r="L864" s="91"/>
    </row>
    <row r="865" ht="12.75">
      <c r="L865" s="91"/>
    </row>
    <row r="866" ht="12.75">
      <c r="L866" s="91"/>
    </row>
    <row r="867" ht="12.75">
      <c r="L867" s="91"/>
    </row>
    <row r="868" ht="12.75">
      <c r="L868" s="91"/>
    </row>
    <row r="869" ht="12.75">
      <c r="L869" s="91"/>
    </row>
    <row r="870" ht="12.75">
      <c r="L870" s="91"/>
    </row>
    <row r="871" ht="12.75">
      <c r="L871" s="91"/>
    </row>
    <row r="872" ht="12.75">
      <c r="L872" s="91"/>
    </row>
    <row r="873" ht="12.75">
      <c r="L873" s="91"/>
    </row>
    <row r="874" ht="12.75">
      <c r="L874" s="91"/>
    </row>
    <row r="875" ht="12.75">
      <c r="L875" s="91"/>
    </row>
    <row r="876" ht="12.75">
      <c r="L876" s="91"/>
    </row>
    <row r="877" ht="12.75">
      <c r="L877" s="91"/>
    </row>
    <row r="878" ht="12.75">
      <c r="L878" s="91"/>
    </row>
    <row r="879" ht="12.75">
      <c r="L879" s="91"/>
    </row>
    <row r="880" ht="12.75">
      <c r="L880" s="91"/>
    </row>
    <row r="881" ht="12.75">
      <c r="L881" s="91"/>
    </row>
    <row r="882" ht="12.75">
      <c r="L882" s="91"/>
    </row>
    <row r="883" ht="12.75">
      <c r="L883" s="91"/>
    </row>
    <row r="884" ht="12.75">
      <c r="L884" s="91"/>
    </row>
    <row r="885" ht="12.75">
      <c r="L885" s="91"/>
    </row>
    <row r="886" ht="12.75">
      <c r="L886" s="91"/>
    </row>
    <row r="887" ht="12.75">
      <c r="L887" s="91"/>
    </row>
    <row r="888" ht="12.75">
      <c r="L888" s="91"/>
    </row>
    <row r="889" ht="12.75">
      <c r="L889" s="91"/>
    </row>
    <row r="890" ht="12.75">
      <c r="L890" s="91"/>
    </row>
    <row r="891" ht="12.75">
      <c r="L891" s="91"/>
    </row>
    <row r="892" ht="12.75">
      <c r="L892" s="91"/>
    </row>
    <row r="893" ht="12.75">
      <c r="L893" s="91"/>
    </row>
    <row r="894" ht="12.75">
      <c r="L894" s="91"/>
    </row>
    <row r="895" ht="12.75">
      <c r="L895" s="91"/>
    </row>
    <row r="896" ht="12.75">
      <c r="L896" s="91"/>
    </row>
    <row r="897" ht="12.75">
      <c r="L897" s="91"/>
    </row>
    <row r="898" ht="12.75">
      <c r="L898" s="91"/>
    </row>
    <row r="899" ht="12.75">
      <c r="L899" s="91"/>
    </row>
    <row r="900" ht="12.75">
      <c r="L900" s="91"/>
    </row>
    <row r="901" ht="12.75">
      <c r="L901" s="91"/>
    </row>
    <row r="902" ht="12.75">
      <c r="L902" s="91"/>
    </row>
    <row r="903" ht="12.75">
      <c r="L903" s="91"/>
    </row>
    <row r="904" ht="12.75">
      <c r="L904" s="91"/>
    </row>
    <row r="905" ht="12.75">
      <c r="L905" s="91"/>
    </row>
    <row r="906" ht="12.75">
      <c r="L906" s="91"/>
    </row>
    <row r="907" ht="12.75">
      <c r="L907" s="91"/>
    </row>
    <row r="908" ht="12.75">
      <c r="L908" s="91"/>
    </row>
    <row r="909" ht="12.75">
      <c r="L909" s="91"/>
    </row>
    <row r="910" ht="12.75">
      <c r="L910" s="91"/>
    </row>
    <row r="911" ht="12.75">
      <c r="L911" s="91"/>
    </row>
    <row r="912" ht="12.75">
      <c r="L912" s="91"/>
    </row>
    <row r="913" ht="12.75">
      <c r="L913" s="91"/>
    </row>
    <row r="914" ht="12.75">
      <c r="L914" s="91"/>
    </row>
    <row r="915" ht="12.75">
      <c r="L915" s="91"/>
    </row>
    <row r="916" ht="12.75">
      <c r="L916" s="91"/>
    </row>
    <row r="917" ht="12.75">
      <c r="L917" s="91"/>
    </row>
    <row r="918" ht="12.75">
      <c r="L918" s="91"/>
    </row>
    <row r="919" ht="12.75">
      <c r="L919" s="91"/>
    </row>
    <row r="920" ht="12.75">
      <c r="L920" s="91"/>
    </row>
    <row r="921" ht="12.75">
      <c r="L921" s="91"/>
    </row>
    <row r="922" ht="12.75">
      <c r="L922" s="91"/>
    </row>
    <row r="923" ht="12.75">
      <c r="L923" s="91"/>
    </row>
    <row r="924" ht="12.75">
      <c r="L924" s="91"/>
    </row>
    <row r="925" ht="12.75">
      <c r="L925" s="91"/>
    </row>
    <row r="926" ht="12.75">
      <c r="L926" s="91"/>
    </row>
    <row r="927" ht="12.75">
      <c r="L927" s="91"/>
    </row>
    <row r="928" ht="12.75">
      <c r="L928" s="91"/>
    </row>
    <row r="929" ht="12.75">
      <c r="L929" s="91"/>
    </row>
    <row r="930" ht="12.75">
      <c r="L930" s="91"/>
    </row>
    <row r="931" ht="12.75">
      <c r="L931" s="91"/>
    </row>
    <row r="932" ht="12.75">
      <c r="L932" s="91"/>
    </row>
    <row r="933" ht="12.75">
      <c r="L933" s="91"/>
    </row>
    <row r="934" ht="12.75">
      <c r="L934" s="91"/>
    </row>
    <row r="935" ht="12.75">
      <c r="L935" s="91"/>
    </row>
    <row r="936" ht="12.75">
      <c r="L936" s="91"/>
    </row>
    <row r="937" ht="12.75">
      <c r="L937" s="91"/>
    </row>
    <row r="938" ht="12.75">
      <c r="L938" s="91"/>
    </row>
    <row r="939" ht="12.75">
      <c r="L939" s="91"/>
    </row>
    <row r="940" ht="12.75">
      <c r="L940" s="91"/>
    </row>
    <row r="941" ht="12.75">
      <c r="L941" s="91"/>
    </row>
    <row r="942" ht="12.75">
      <c r="L942" s="91"/>
    </row>
    <row r="943" ht="12.75">
      <c r="L943" s="91"/>
    </row>
    <row r="944" ht="12.75">
      <c r="L944" s="91"/>
    </row>
    <row r="945" ht="12.75">
      <c r="L945" s="91"/>
    </row>
    <row r="946" ht="12.75">
      <c r="L946" s="91"/>
    </row>
    <row r="947" ht="12.75">
      <c r="L947" s="91"/>
    </row>
    <row r="948" ht="12.75">
      <c r="L948" s="91"/>
    </row>
    <row r="949" ht="12.75">
      <c r="L949" s="91"/>
    </row>
    <row r="950" ht="12.75">
      <c r="L950" s="91"/>
    </row>
    <row r="951" ht="12.75">
      <c r="L951" s="91"/>
    </row>
    <row r="952" ht="12.75">
      <c r="L952" s="91"/>
    </row>
    <row r="953" ht="12.75">
      <c r="L953" s="91"/>
    </row>
    <row r="954" ht="12.75">
      <c r="L954" s="91"/>
    </row>
    <row r="955" ht="12.75">
      <c r="L955" s="91"/>
    </row>
    <row r="956" ht="12.75">
      <c r="L956" s="91"/>
    </row>
    <row r="957" ht="12.75">
      <c r="L957" s="91"/>
    </row>
    <row r="958" ht="12.75">
      <c r="L958" s="91"/>
    </row>
    <row r="959" ht="12.75">
      <c r="L959" s="91"/>
    </row>
    <row r="960" ht="12.75">
      <c r="L960" s="91"/>
    </row>
    <row r="961" ht="12.75">
      <c r="L961" s="91"/>
    </row>
    <row r="962" ht="12.75">
      <c r="L962" s="91"/>
    </row>
    <row r="963" ht="12.75">
      <c r="L963" s="91"/>
    </row>
    <row r="964" ht="12.75">
      <c r="L964" s="91"/>
    </row>
    <row r="965" ht="12.75">
      <c r="L965" s="91"/>
    </row>
    <row r="966" ht="12.75">
      <c r="L966" s="91"/>
    </row>
    <row r="967" ht="12.75">
      <c r="L967" s="91"/>
    </row>
    <row r="968" ht="12.75">
      <c r="L968" s="91"/>
    </row>
    <row r="969" ht="12.75">
      <c r="L969" s="91"/>
    </row>
    <row r="970" ht="12.75">
      <c r="L970" s="91"/>
    </row>
    <row r="971" ht="12.75">
      <c r="L971" s="91"/>
    </row>
    <row r="972" ht="12.75">
      <c r="L972" s="91"/>
    </row>
    <row r="973" ht="12.75">
      <c r="L973" s="91"/>
    </row>
    <row r="974" ht="12.75">
      <c r="L974" s="91"/>
    </row>
    <row r="975" ht="12.75">
      <c r="L975" s="91"/>
    </row>
    <row r="976" ht="12.75">
      <c r="L976" s="91"/>
    </row>
    <row r="977" ht="12.75">
      <c r="L977" s="91"/>
    </row>
    <row r="978" ht="12.75">
      <c r="L978" s="91"/>
    </row>
    <row r="979" ht="12.75">
      <c r="L979" s="91"/>
    </row>
    <row r="980" ht="12.75">
      <c r="L980" s="91"/>
    </row>
    <row r="981" ht="12.75">
      <c r="L981" s="91"/>
    </row>
    <row r="982" ht="12.75">
      <c r="L982" s="91"/>
    </row>
    <row r="983" ht="12.75">
      <c r="L983" s="91"/>
    </row>
    <row r="984" ht="12.75">
      <c r="L984" s="91"/>
    </row>
    <row r="985" ht="12.75">
      <c r="L985" s="91"/>
    </row>
    <row r="986" ht="12.75">
      <c r="L986" s="91"/>
    </row>
    <row r="987" ht="12.75">
      <c r="L987" s="91"/>
    </row>
    <row r="988" ht="12.75">
      <c r="L988" s="91"/>
    </row>
    <row r="989" ht="12.75">
      <c r="L989" s="91"/>
    </row>
    <row r="990" ht="12.75">
      <c r="L990" s="91"/>
    </row>
    <row r="991" ht="12.75">
      <c r="L991" s="91"/>
    </row>
    <row r="992" ht="12.75">
      <c r="L992" s="91"/>
    </row>
    <row r="993" ht="12.75">
      <c r="L993" s="91"/>
    </row>
    <row r="994" ht="12.75">
      <c r="L994" s="91"/>
    </row>
    <row r="995" ht="12.75">
      <c r="L995" s="91"/>
    </row>
    <row r="996" ht="12.75">
      <c r="L996" s="91"/>
    </row>
    <row r="997" ht="12.75">
      <c r="L997" s="91"/>
    </row>
    <row r="998" ht="12.75">
      <c r="L998" s="91"/>
    </row>
    <row r="999" ht="12.75">
      <c r="L999" s="91"/>
    </row>
    <row r="1000" ht="12.75">
      <c r="L1000" s="91"/>
    </row>
    <row r="1001" ht="12.75">
      <c r="L1001" s="91"/>
    </row>
    <row r="1002" ht="12.75">
      <c r="L1002" s="91"/>
    </row>
    <row r="1003" ht="12.75">
      <c r="L1003" s="91"/>
    </row>
    <row r="1004" ht="12.75">
      <c r="L1004" s="91"/>
    </row>
    <row r="1005" ht="12.75">
      <c r="L1005" s="91"/>
    </row>
    <row r="1006" ht="12.75">
      <c r="L1006" s="91"/>
    </row>
    <row r="1007" ht="12.75">
      <c r="L1007" s="91"/>
    </row>
    <row r="1008" ht="12.75">
      <c r="L1008" s="91"/>
    </row>
    <row r="1009" ht="12.75">
      <c r="L1009" s="91"/>
    </row>
    <row r="1010" ht="12.75">
      <c r="L1010" s="91"/>
    </row>
    <row r="1011" ht="12.75">
      <c r="L1011" s="91"/>
    </row>
    <row r="1012" ht="12.75">
      <c r="L1012" s="91"/>
    </row>
    <row r="1013" ht="12.75">
      <c r="L1013" s="91"/>
    </row>
    <row r="1014" ht="12.75">
      <c r="L1014" s="91"/>
    </row>
    <row r="1015" ht="12.75">
      <c r="L1015" s="91"/>
    </row>
    <row r="1016" ht="12.75">
      <c r="L1016" s="91"/>
    </row>
    <row r="1017" ht="12.75">
      <c r="L1017" s="91"/>
    </row>
    <row r="1018" ht="12.75">
      <c r="L1018" s="91"/>
    </row>
    <row r="1019" ht="12.75">
      <c r="L1019" s="91"/>
    </row>
    <row r="1020" ht="12.75">
      <c r="L1020" s="91"/>
    </row>
    <row r="1021" ht="12.75">
      <c r="L1021" s="91"/>
    </row>
    <row r="1022" ht="12.75">
      <c r="L1022" s="91"/>
    </row>
    <row r="1023" ht="12.75">
      <c r="L1023" s="91"/>
    </row>
    <row r="1024" ht="12.75">
      <c r="L1024" s="91"/>
    </row>
    <row r="1025" ht="12.75">
      <c r="L1025" s="91"/>
    </row>
  </sheetData>
  <sheetProtection/>
  <mergeCells count="11">
    <mergeCell ref="A74:H74"/>
    <mergeCell ref="A76:G76"/>
    <mergeCell ref="B2:G2"/>
    <mergeCell ref="A13:H13"/>
    <mergeCell ref="A19:H19"/>
    <mergeCell ref="A79:H79"/>
    <mergeCell ref="A80:H80"/>
    <mergeCell ref="B3:G3"/>
    <mergeCell ref="B4:G4"/>
    <mergeCell ref="A18:G18"/>
    <mergeCell ref="A73:G73"/>
  </mergeCells>
  <printOptions horizontalCentered="1"/>
  <pageMargins left="0.8258928571428571" right="0.27" top="0.21802083333333333" bottom="0.3937007874015748" header="0.07" footer="0"/>
  <pageSetup horizontalDpi="600" verticalDpi="600" orientation="portrait" paperSize="9" scale="74" r:id="rId1"/>
  <headerFooter alignWithMargins="0">
    <oddHeader>&amp;C&amp;8&amp;D&amp;R&amp;8Página &amp;P de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SheetLayoutView="100" zoomScalePageLayoutView="80" workbookViewId="0" topLeftCell="A1">
      <selection activeCell="C30" sqref="C30"/>
    </sheetView>
  </sheetViews>
  <sheetFormatPr defaultColWidth="9.00390625" defaultRowHeight="12.75"/>
  <cols>
    <col min="1" max="1" width="4.00390625" style="2" customWidth="1"/>
    <col min="2" max="2" width="11.140625" style="0" customWidth="1"/>
    <col min="3" max="3" width="36.28125" style="0" customWidth="1"/>
    <col min="4" max="4" width="10.421875" style="1" customWidth="1"/>
    <col min="5" max="5" width="8.28125" style="0" customWidth="1"/>
    <col min="6" max="6" width="10.7109375" style="0" customWidth="1"/>
    <col min="7" max="7" width="9.00390625" style="0" customWidth="1"/>
    <col min="8" max="8" width="9.28125" style="0" customWidth="1"/>
    <col min="9" max="9" width="11.28125" style="0" hidden="1" customWidth="1"/>
    <col min="10" max="10" width="0" style="0" hidden="1" customWidth="1"/>
    <col min="11" max="11" width="10.28125" style="0" customWidth="1"/>
    <col min="12" max="12" width="9.28125" style="0" customWidth="1"/>
    <col min="13" max="13" width="9.421875" style="0" customWidth="1"/>
  </cols>
  <sheetData>
    <row r="1" spans="1:7" ht="12.75">
      <c r="A1" s="5"/>
      <c r="B1" s="6"/>
      <c r="C1" s="6"/>
      <c r="D1" s="7"/>
      <c r="E1" s="5"/>
      <c r="F1" s="5"/>
      <c r="G1" s="8"/>
    </row>
    <row r="2" spans="1:13" ht="12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7" ht="18.75" customHeight="1">
      <c r="A5" s="79"/>
      <c r="B5" s="10"/>
      <c r="C5" s="10"/>
      <c r="D5" s="10"/>
      <c r="E5" s="10"/>
      <c r="F5" s="5"/>
      <c r="G5" s="6"/>
    </row>
    <row r="6" spans="1:7" ht="18.75" customHeight="1">
      <c r="A6" s="79"/>
      <c r="B6" s="10"/>
      <c r="C6" s="10"/>
      <c r="D6" s="10"/>
      <c r="E6" s="10"/>
      <c r="F6" s="5"/>
      <c r="G6" s="6"/>
    </row>
    <row r="7" spans="1:8" ht="12.75">
      <c r="A7" s="7"/>
      <c r="B7" s="53" t="s">
        <v>32</v>
      </c>
      <c r="C7" s="54" t="str">
        <f>PLAN!B7</f>
        <v>ILUMINAÇÃO PÚBLICA</v>
      </c>
      <c r="E7" s="63"/>
      <c r="F7" s="98"/>
      <c r="G7" s="68"/>
      <c r="H7" s="68"/>
    </row>
    <row r="8" spans="1:8" ht="12" customHeight="1">
      <c r="A8" s="5"/>
      <c r="B8" s="53" t="s">
        <v>33</v>
      </c>
      <c r="C8" s="54" t="str">
        <f>PLAN!B8</f>
        <v>PRAÇA DO CENTENÁRIO DA IMIGRAÇÃO JAPONESA</v>
      </c>
      <c r="E8" s="54"/>
      <c r="F8" s="99"/>
      <c r="G8" s="65"/>
      <c r="H8" s="65"/>
    </row>
    <row r="9" spans="1:8" ht="12.75">
      <c r="A9" s="80"/>
      <c r="B9" s="53" t="s">
        <v>34</v>
      </c>
      <c r="C9" s="112">
        <f>PLAN!B9</f>
        <v>43252</v>
      </c>
      <c r="D9" s="112"/>
      <c r="F9" s="99"/>
      <c r="G9" s="65"/>
      <c r="H9" s="65"/>
    </row>
    <row r="10" spans="1:8" ht="12.75">
      <c r="A10" s="5"/>
      <c r="B10" s="53"/>
      <c r="C10" s="53"/>
      <c r="D10" s="60"/>
      <c r="E10" s="54"/>
      <c r="F10" s="100"/>
      <c r="G10" s="65"/>
      <c r="H10" s="65"/>
    </row>
    <row r="11" spans="1:8" ht="12.75">
      <c r="A11" s="5"/>
      <c r="B11" s="53"/>
      <c r="C11" s="53"/>
      <c r="D11" s="60"/>
      <c r="E11" s="54"/>
      <c r="F11" s="100"/>
      <c r="G11" s="65"/>
      <c r="H11" s="65"/>
    </row>
    <row r="12" spans="1:13" s="41" customFormat="1" ht="12.75" customHeight="1">
      <c r="A12" s="232" t="s">
        <v>25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8" s="41" customFormat="1" ht="8.25" customHeight="1">
      <c r="A13" s="42"/>
      <c r="B13" s="43">
        <v>0.9323</v>
      </c>
      <c r="C13" s="43"/>
      <c r="D13" s="46"/>
      <c r="H13" s="40"/>
    </row>
    <row r="14" spans="1:13" s="44" customFormat="1" ht="12.75" customHeight="1">
      <c r="A14" s="228" t="s">
        <v>1</v>
      </c>
      <c r="B14" s="222" t="s">
        <v>15</v>
      </c>
      <c r="C14" s="223"/>
      <c r="D14" s="213" t="s">
        <v>16</v>
      </c>
      <c r="E14" s="219" t="s">
        <v>17</v>
      </c>
      <c r="F14" s="216" t="s">
        <v>18</v>
      </c>
      <c r="G14" s="217"/>
      <c r="H14" s="218"/>
      <c r="I14" s="177"/>
      <c r="J14" s="177"/>
      <c r="K14" s="216" t="s">
        <v>18</v>
      </c>
      <c r="L14" s="217"/>
      <c r="M14" s="218"/>
    </row>
    <row r="15" spans="1:13" s="44" customFormat="1" ht="12.75">
      <c r="A15" s="229"/>
      <c r="B15" s="224"/>
      <c r="C15" s="225"/>
      <c r="D15" s="214"/>
      <c r="E15" s="220"/>
      <c r="F15" s="216" t="s">
        <v>19</v>
      </c>
      <c r="G15" s="217"/>
      <c r="H15" s="218"/>
      <c r="I15" s="177"/>
      <c r="J15" s="177"/>
      <c r="K15" s="216" t="s">
        <v>39</v>
      </c>
      <c r="L15" s="217"/>
      <c r="M15" s="218"/>
    </row>
    <row r="16" spans="1:13" s="44" customFormat="1" ht="24">
      <c r="A16" s="230"/>
      <c r="B16" s="226"/>
      <c r="C16" s="227"/>
      <c r="D16" s="215"/>
      <c r="E16" s="221"/>
      <c r="F16" s="178" t="s">
        <v>10</v>
      </c>
      <c r="G16" s="179" t="s">
        <v>20</v>
      </c>
      <c r="H16" s="179" t="s">
        <v>21</v>
      </c>
      <c r="I16" s="177"/>
      <c r="J16" s="177"/>
      <c r="K16" s="178" t="s">
        <v>10</v>
      </c>
      <c r="L16" s="179" t="s">
        <v>20</v>
      </c>
      <c r="M16" s="179" t="s">
        <v>21</v>
      </c>
    </row>
    <row r="17" spans="1:13" s="44" customFormat="1" ht="12.75">
      <c r="A17" s="150" t="s">
        <v>11</v>
      </c>
      <c r="B17" s="180" t="str">
        <f>PLAN!B15</f>
        <v>SERVIÇOS PRELIMINARES</v>
      </c>
      <c r="C17" s="180"/>
      <c r="D17" s="151"/>
      <c r="E17" s="181"/>
      <c r="F17" s="182"/>
      <c r="G17" s="183"/>
      <c r="H17" s="183"/>
      <c r="I17" s="184"/>
      <c r="J17" s="185"/>
      <c r="K17" s="182"/>
      <c r="L17" s="183"/>
      <c r="M17" s="183"/>
    </row>
    <row r="18" spans="1:13" s="44" customFormat="1" ht="12.75">
      <c r="A18" s="150" t="s">
        <v>12</v>
      </c>
      <c r="B18" s="180" t="str">
        <f>PLAN!B20</f>
        <v>ILUMINAÇÃO DA PRAÇA DO CENTENÁRIO DA IMIGRAÇÃO JAPONESA</v>
      </c>
      <c r="C18" s="180"/>
      <c r="D18" s="151"/>
      <c r="E18" s="181"/>
      <c r="F18" s="182"/>
      <c r="G18" s="183"/>
      <c r="H18" s="183"/>
      <c r="I18" s="184"/>
      <c r="J18" s="185"/>
      <c r="K18" s="182"/>
      <c r="L18" s="183"/>
      <c r="M18" s="183"/>
    </row>
    <row r="19" spans="1:13" s="44" customFormat="1" ht="8.25" customHeight="1">
      <c r="A19" s="186"/>
      <c r="B19" s="187"/>
      <c r="C19" s="187"/>
      <c r="D19" s="174"/>
      <c r="E19" s="41"/>
      <c r="F19" s="175"/>
      <c r="G19" s="176"/>
      <c r="H19" s="176"/>
      <c r="K19" s="175"/>
      <c r="L19" s="176"/>
      <c r="M19" s="176"/>
    </row>
    <row r="20" spans="1:13" s="45" customFormat="1" ht="12.75">
      <c r="A20" s="210" t="s">
        <v>22</v>
      </c>
      <c r="B20" s="211"/>
      <c r="C20" s="212"/>
      <c r="D20" s="188"/>
      <c r="E20" s="181"/>
      <c r="F20" s="189"/>
      <c r="G20" s="183"/>
      <c r="H20" s="183"/>
      <c r="I20" s="177"/>
      <c r="J20" s="177"/>
      <c r="K20" s="189"/>
      <c r="L20" s="183"/>
      <c r="M20" s="183"/>
    </row>
    <row r="21" spans="1:13" s="45" customFormat="1" ht="12.75">
      <c r="A21" s="210" t="s">
        <v>23</v>
      </c>
      <c r="B21" s="211"/>
      <c r="C21" s="212"/>
      <c r="D21" s="188"/>
      <c r="E21" s="181"/>
      <c r="F21" s="190"/>
      <c r="G21" s="183"/>
      <c r="H21" s="183"/>
      <c r="I21" s="177"/>
      <c r="J21" s="177"/>
      <c r="K21" s="190"/>
      <c r="L21" s="183"/>
      <c r="M21" s="183"/>
    </row>
    <row r="22" spans="1:13" s="45" customFormat="1" ht="8.25" customHeight="1">
      <c r="A22" s="191"/>
      <c r="B22" s="191"/>
      <c r="C22" s="191"/>
      <c r="D22" s="192"/>
      <c r="E22" s="193"/>
      <c r="F22" s="175"/>
      <c r="G22" s="176"/>
      <c r="H22" s="176"/>
      <c r="K22" s="175"/>
      <c r="L22" s="176"/>
      <c r="M22" s="176"/>
    </row>
    <row r="23" spans="1:13" s="45" customFormat="1" ht="12.75">
      <c r="A23" s="210" t="s">
        <v>24</v>
      </c>
      <c r="B23" s="211"/>
      <c r="C23" s="212"/>
      <c r="D23" s="194"/>
      <c r="E23" s="181"/>
      <c r="F23" s="188"/>
      <c r="G23" s="183"/>
      <c r="H23" s="183"/>
      <c r="I23" s="177"/>
      <c r="J23" s="177"/>
      <c r="K23" s="188"/>
      <c r="L23" s="183"/>
      <c r="M23" s="183"/>
    </row>
    <row r="24" ht="12.75">
      <c r="L24" s="1"/>
    </row>
    <row r="25" ht="12.75">
      <c r="L25" s="1"/>
    </row>
    <row r="26" ht="12.75">
      <c r="L26" s="1"/>
    </row>
    <row r="27" ht="12.75">
      <c r="L27" s="1"/>
    </row>
    <row r="28" ht="12.75">
      <c r="L28" s="1"/>
    </row>
    <row r="29" ht="12.75">
      <c r="L29" s="1"/>
    </row>
    <row r="30" ht="12.75">
      <c r="L30" s="1"/>
    </row>
    <row r="33" spans="1:13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</row>
    <row r="34" spans="1:13" ht="12.7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</row>
    <row r="35" spans="1:13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</row>
  </sheetData>
  <sheetProtection/>
  <mergeCells count="18">
    <mergeCell ref="A35:M35"/>
    <mergeCell ref="A12:M12"/>
    <mergeCell ref="A2:M2"/>
    <mergeCell ref="A3:M3"/>
    <mergeCell ref="A4:M4"/>
    <mergeCell ref="A21:C21"/>
    <mergeCell ref="A20:C20"/>
    <mergeCell ref="A33:M33"/>
    <mergeCell ref="A34:M34"/>
    <mergeCell ref="A23:C23"/>
    <mergeCell ref="D14:D16"/>
    <mergeCell ref="K14:M14"/>
    <mergeCell ref="F14:H14"/>
    <mergeCell ref="E14:E16"/>
    <mergeCell ref="B14:C16"/>
    <mergeCell ref="F15:H15"/>
    <mergeCell ref="A14:A16"/>
    <mergeCell ref="K15:M15"/>
  </mergeCells>
  <printOptions horizontalCentered="1"/>
  <pageMargins left="0.46" right="0.2362204724409449" top="1.22" bottom="0.49" header="1" footer="0.31496062992125984"/>
  <pageSetup fitToHeight="1" fitToWidth="1" horizontalDpi="600" verticalDpi="600" orientation="landscape" paperSize="9" r:id="rId3"/>
  <headerFooter alignWithMargins="0">
    <oddHeader>&amp;C&amp;8&amp;D&amp;R&amp;8Página &amp;P de &amp;N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3" sqref="A33:D33"/>
    </sheetView>
  </sheetViews>
  <sheetFormatPr defaultColWidth="9.140625" defaultRowHeight="12.75"/>
  <cols>
    <col min="1" max="1" width="9.8515625" style="0" customWidth="1"/>
    <col min="2" max="2" width="58.28125" style="0" customWidth="1"/>
    <col min="3" max="3" width="16.421875" style="0" bestFit="1" customWidth="1"/>
    <col min="4" max="4" width="6.8515625" style="0" bestFit="1" customWidth="1"/>
    <col min="5" max="5" width="1.1484375" style="0" customWidth="1"/>
  </cols>
  <sheetData>
    <row r="1" spans="1:5" ht="12.75">
      <c r="A1" s="5"/>
      <c r="B1" s="6"/>
      <c r="C1" s="7"/>
      <c r="D1" s="5"/>
      <c r="E1" s="5"/>
    </row>
    <row r="2" spans="2:5" ht="12.75">
      <c r="B2" s="233"/>
      <c r="C2" s="233"/>
      <c r="D2" s="47"/>
      <c r="E2" s="47"/>
    </row>
    <row r="3" spans="2:5" ht="12.75">
      <c r="B3" s="234"/>
      <c r="C3" s="234"/>
      <c r="D3" s="48"/>
      <c r="E3" s="48"/>
    </row>
    <row r="4" spans="2:5" ht="12.75">
      <c r="B4" s="234"/>
      <c r="C4" s="234"/>
      <c r="D4" s="48"/>
      <c r="E4" s="48"/>
    </row>
    <row r="5" spans="1:5" ht="15.75">
      <c r="A5" s="9"/>
      <c r="B5" s="10"/>
      <c r="C5" s="10"/>
      <c r="D5" s="10"/>
      <c r="E5" s="5"/>
    </row>
    <row r="6" spans="1:5" ht="12" customHeight="1">
      <c r="A6" s="9"/>
      <c r="B6" s="10"/>
      <c r="C6" s="11"/>
      <c r="D6" s="10"/>
      <c r="E6" s="5"/>
    </row>
    <row r="7" spans="1:5" ht="10.5" customHeight="1">
      <c r="A7" s="9"/>
      <c r="B7" s="10"/>
      <c r="C7" s="12"/>
      <c r="D7" s="10"/>
      <c r="E7" s="5"/>
    </row>
    <row r="8" spans="1:5" ht="10.5" customHeight="1">
      <c r="A8" s="9"/>
      <c r="B8" s="10"/>
      <c r="C8" s="12"/>
      <c r="D8" s="10"/>
      <c r="E8" s="5"/>
    </row>
    <row r="9" spans="1:8" ht="12.75">
      <c r="A9" s="53" t="s">
        <v>32</v>
      </c>
      <c r="B9" s="54" t="str">
        <f>PLAN!B7</f>
        <v>ILUMINAÇÃO PÚBLICA</v>
      </c>
      <c r="C9" s="63"/>
      <c r="D9" s="98"/>
      <c r="E9" s="68"/>
      <c r="F9" s="68"/>
      <c r="G9" s="68"/>
      <c r="H9" s="68"/>
    </row>
    <row r="10" spans="1:8" ht="12" customHeight="1">
      <c r="A10" s="53" t="s">
        <v>33</v>
      </c>
      <c r="B10" s="54" t="str">
        <f>PLAN!B8</f>
        <v>PRAÇA DO CENTENÁRIO DA IMIGRAÇÃO JAPONESA</v>
      </c>
      <c r="C10" s="54"/>
      <c r="D10" s="99"/>
      <c r="E10" s="65"/>
      <c r="F10" s="65"/>
      <c r="G10" s="65"/>
      <c r="H10" s="65"/>
    </row>
    <row r="11" spans="1:8" ht="12.75">
      <c r="A11" s="53" t="s">
        <v>34</v>
      </c>
      <c r="B11" s="112">
        <f>PLAN!B9</f>
        <v>43252</v>
      </c>
      <c r="C11" s="54"/>
      <c r="D11" s="99"/>
      <c r="E11" s="65"/>
      <c r="F11" s="65"/>
      <c r="G11" s="65"/>
      <c r="H11" s="65"/>
    </row>
    <row r="12" spans="1:8" ht="12.75">
      <c r="A12" s="53"/>
      <c r="B12" s="96"/>
      <c r="C12" s="54"/>
      <c r="D12" s="99"/>
      <c r="E12" s="65"/>
      <c r="F12" s="65"/>
      <c r="G12" s="65"/>
      <c r="H12" s="65"/>
    </row>
    <row r="13" spans="1:8" ht="12.75">
      <c r="A13" s="232" t="s">
        <v>8</v>
      </c>
      <c r="B13" s="232"/>
      <c r="C13" s="232"/>
      <c r="D13" s="232"/>
      <c r="E13" s="65"/>
      <c r="F13" s="65"/>
      <c r="G13" s="65"/>
      <c r="H13" s="65"/>
    </row>
    <row r="14" spans="1:5" s="5" customFormat="1" ht="12" customHeight="1">
      <c r="A14" s="18"/>
      <c r="B14" s="19"/>
      <c r="C14" s="17"/>
      <c r="D14" s="17"/>
      <c r="E14" s="17"/>
    </row>
    <row r="15" spans="1:4" s="23" customFormat="1" ht="12" customHeight="1">
      <c r="A15" s="20" t="s">
        <v>1</v>
      </c>
      <c r="B15" s="20" t="s">
        <v>9</v>
      </c>
      <c r="C15" s="21" t="s">
        <v>5</v>
      </c>
      <c r="D15" s="22" t="s">
        <v>13</v>
      </c>
    </row>
    <row r="16" spans="1:3" s="23" customFormat="1" ht="8.25" customHeight="1">
      <c r="A16" s="24"/>
      <c r="B16" s="24"/>
      <c r="C16" s="25"/>
    </row>
    <row r="17" spans="1:4" s="23" customFormat="1" ht="12" customHeight="1">
      <c r="A17" s="4" t="s">
        <v>11</v>
      </c>
      <c r="B17" s="26" t="str">
        <f>PLAN!B15</f>
        <v>SERVIÇOS PRELIMINARES</v>
      </c>
      <c r="C17" s="39"/>
      <c r="D17" s="111"/>
    </row>
    <row r="18" spans="1:4" s="23" customFormat="1" ht="8.25" customHeight="1">
      <c r="A18" s="27"/>
      <c r="B18" s="28"/>
      <c r="C18" s="29"/>
      <c r="D18" s="13"/>
    </row>
    <row r="19" spans="1:4" s="23" customFormat="1" ht="12" customHeight="1">
      <c r="A19" s="30" t="s">
        <v>12</v>
      </c>
      <c r="B19" s="26" t="str">
        <f>PLAN!B20</f>
        <v>ILUMINAÇÃO DA PRAÇA DO CENTENÁRIO DA IMIGRAÇÃO JAPONESA</v>
      </c>
      <c r="C19" s="39"/>
      <c r="D19" s="113"/>
    </row>
    <row r="20" spans="1:4" s="23" customFormat="1" ht="6.75" customHeight="1">
      <c r="A20" s="31"/>
      <c r="B20" s="32"/>
      <c r="C20" s="29"/>
      <c r="D20" s="13"/>
    </row>
    <row r="21" spans="1:3" s="23" customFormat="1" ht="12.75">
      <c r="A21" s="34"/>
      <c r="B21" s="32"/>
      <c r="C21" s="33"/>
    </row>
    <row r="22" spans="1:4" s="23" customFormat="1" ht="11.25">
      <c r="A22" s="35"/>
      <c r="B22" s="36" t="s">
        <v>7</v>
      </c>
      <c r="C22" s="37"/>
      <c r="D22" s="38"/>
    </row>
    <row r="31" spans="1:5" ht="12.75" customHeight="1">
      <c r="A31" s="231"/>
      <c r="B31" s="231"/>
      <c r="C31" s="231"/>
      <c r="D31" s="231"/>
      <c r="E31" s="49"/>
    </row>
    <row r="32" spans="1:5" ht="12.75" customHeight="1">
      <c r="A32" s="231"/>
      <c r="B32" s="231"/>
      <c r="C32" s="231"/>
      <c r="D32" s="231"/>
      <c r="E32" s="49"/>
    </row>
    <row r="33" spans="1:5" ht="12.75" customHeight="1">
      <c r="A33" s="231"/>
      <c r="B33" s="231"/>
      <c r="C33" s="231"/>
      <c r="D33" s="231"/>
      <c r="E33" s="49"/>
    </row>
  </sheetData>
  <sheetProtection/>
  <mergeCells count="7">
    <mergeCell ref="A32:D32"/>
    <mergeCell ref="A33:D33"/>
    <mergeCell ref="A13:D13"/>
    <mergeCell ref="B2:C2"/>
    <mergeCell ref="B3:C3"/>
    <mergeCell ref="B4:C4"/>
    <mergeCell ref="A31:D31"/>
  </mergeCells>
  <printOptions horizontalCentered="1"/>
  <pageMargins left="1.19" right="0.45" top="0.6299212598425197" bottom="0.984251968503937" header="0.5118110236220472" footer="0.5118110236220472"/>
  <pageSetup horizontalDpi="600" verticalDpi="600" orientation="portrait" paperSize="9" scale="89" r:id="rId1"/>
  <headerFooter alignWithMargins="0">
    <oddHeader>&amp;C&amp;8&amp;D&amp;R&amp;8Página &amp;P de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2000</dc:creator>
  <cp:keywords/>
  <dc:description/>
  <cp:lastModifiedBy>Gerob</cp:lastModifiedBy>
  <cp:lastPrinted>2018-09-05T17:56:16Z</cp:lastPrinted>
  <dcterms:created xsi:type="dcterms:W3CDTF">2003-03-11T19:03:07Z</dcterms:created>
  <dcterms:modified xsi:type="dcterms:W3CDTF">2018-09-24T12:00:07Z</dcterms:modified>
  <cp:category/>
  <cp:version/>
  <cp:contentType/>
  <cp:contentStatus/>
</cp:coreProperties>
</file>