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2019\EDITAL\TOMADA DE PREÇO\TP 003 - PROC - GEOMEMBRANA\TP 3 - ANEXOS     ( CORRIGIDO )\"/>
    </mc:Choice>
  </mc:AlternateContent>
  <bookViews>
    <workbookView xWindow="0" yWindow="0" windowWidth="16815" windowHeight="7560" tabRatio="942" activeTab="3"/>
  </bookViews>
  <sheets>
    <sheet name="orçamento" sheetId="14" r:id="rId1"/>
    <sheet name="RESUMO GERAL" sheetId="22" r:id="rId2"/>
    <sheet name="CRONOGRAMA FISICO" sheetId="23" r:id="rId3"/>
    <sheet name="CRONOGRAMA" sheetId="24" r:id="rId4"/>
  </sheets>
  <externalReferences>
    <externalReference r:id="rId5"/>
  </externalReferences>
  <definedNames>
    <definedName name="_xlnm.Print_Area" localSheetId="2">'CRONOGRAMA FISICO'!$A$1:$G$36</definedName>
    <definedName name="_xlnm.Print_Area" localSheetId="0">orçamento!$A$7:$F$41</definedName>
    <definedName name="_xlnm.Print_Area" localSheetId="1">'RESUMO GERAL'!$A$1:$G$32</definedName>
    <definedName name="AreaTeste">#REF!</definedName>
    <definedName name="AreaTeste2">#REF!</definedName>
    <definedName name="CélulaInicioPlanilha">#REF!</definedName>
    <definedName name="CélulaResumo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C20" i="22" l="1"/>
  <c r="A12" i="24" l="1"/>
  <c r="A10" i="24"/>
  <c r="A9" i="24"/>
  <c r="A8" i="24"/>
  <c r="A5" i="24"/>
  <c r="A4" i="24"/>
  <c r="G23" i="23"/>
  <c r="J22" i="23"/>
  <c r="I12" i="23"/>
  <c r="A11" i="23"/>
  <c r="A9" i="23"/>
  <c r="A8" i="23"/>
  <c r="A7" i="23"/>
  <c r="A4" i="23"/>
  <c r="A3" i="23"/>
  <c r="A11" i="22"/>
  <c r="A9" i="22"/>
  <c r="A8" i="22"/>
  <c r="A7" i="22"/>
  <c r="F33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34" i="14" l="1"/>
  <c r="D24" i="24"/>
  <c r="G22" i="23"/>
  <c r="C25" i="22"/>
  <c r="F22" i="23" l="1"/>
  <c r="F24" i="23" s="1"/>
  <c r="E22" i="23"/>
  <c r="E24" i="23" s="1"/>
  <c r="D22" i="23"/>
  <c r="D24" i="23" s="1"/>
  <c r="C22" i="23"/>
  <c r="C24" i="23" s="1"/>
  <c r="C25" i="23" s="1"/>
  <c r="D25" i="24"/>
  <c r="Q24" i="24"/>
  <c r="M24" i="24"/>
  <c r="I24" i="24"/>
  <c r="E24" i="24"/>
  <c r="Q25" i="24" l="1"/>
  <c r="T25" i="24" s="1"/>
  <c r="R24" i="24"/>
  <c r="R25" i="24" s="1"/>
  <c r="T24" i="24"/>
  <c r="D25" i="23"/>
  <c r="E25" i="23" s="1"/>
  <c r="F25" i="23" s="1"/>
  <c r="I25" i="24"/>
  <c r="L25" i="24" s="1"/>
  <c r="J24" i="24"/>
  <c r="J25" i="24" s="1"/>
  <c r="L24" i="24"/>
  <c r="E25" i="24"/>
  <c r="F24" i="24"/>
  <c r="F25" i="24" s="1"/>
  <c r="F26" i="24" s="1"/>
  <c r="H24" i="24"/>
  <c r="M25" i="24"/>
  <c r="N24" i="24"/>
  <c r="N25" i="24" s="1"/>
  <c r="P24" i="24"/>
  <c r="J26" i="24" l="1"/>
  <c r="S24" i="24"/>
  <c r="S25" i="24" s="1"/>
  <c r="N26" i="24"/>
  <c r="R26" i="24" s="1"/>
  <c r="P25" i="24"/>
  <c r="E26" i="24"/>
  <c r="I26" i="24" s="1"/>
  <c r="M26" i="24" s="1"/>
  <c r="Q26" i="24" s="1"/>
  <c r="H25" i="24"/>
  <c r="H26" i="24" s="1"/>
  <c r="L26" i="24" s="1"/>
  <c r="O24" i="24"/>
  <c r="O25" i="24" s="1"/>
  <c r="G24" i="24"/>
  <c r="G25" i="24" s="1"/>
  <c r="G26" i="24" s="1"/>
  <c r="K24" i="24"/>
  <c r="K25" i="24" s="1"/>
  <c r="K26" i="24" l="1"/>
  <c r="O26" i="24"/>
  <c r="S26" i="24" s="1"/>
  <c r="P26" i="24"/>
  <c r="T26" i="24" s="1"/>
</calcChain>
</file>

<file path=xl/comments1.xml><?xml version="1.0" encoding="utf-8"?>
<comments xmlns="http://schemas.openxmlformats.org/spreadsheetml/2006/main">
  <authors>
    <author>Prefeitura Municipal de Naviraí</author>
  </authors>
  <commentList>
    <comment ref="S29" authorId="0" shapeId="0">
      <text>
        <r>
          <rPr>
            <b/>
            <sz val="8"/>
            <rFont val="Tahoma"/>
            <charset val="134"/>
          </rPr>
          <t>Prefeitura Municipal de Naviraí:</t>
        </r>
        <r>
          <rPr>
            <sz val="8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<sst xmlns="http://schemas.openxmlformats.org/spreadsheetml/2006/main" count="109" uniqueCount="72">
  <si>
    <t>PREFEITURA MUNICIPAL DE NAVIRAI - MS</t>
  </si>
  <si>
    <t>GERÊNCIA DE OBRAS</t>
  </si>
  <si>
    <t xml:space="preserve">       </t>
  </si>
  <si>
    <t>OBRA: CONSTRUÇÃO DE TRINCHEIRA</t>
  </si>
  <si>
    <t>LOCAL: ATERRO SANITÁRIO</t>
  </si>
  <si>
    <t>MUNÍCIPIO: NAVIRAÍ - MS</t>
  </si>
  <si>
    <t>PLANILHA ORÇAMENTÁRIA</t>
  </si>
  <si>
    <t>ITEM</t>
  </si>
  <si>
    <t>DISCRIMINAÇÃO DOS SERVIÇOS</t>
  </si>
  <si>
    <t>U N</t>
  </si>
  <si>
    <t>QUANT.</t>
  </si>
  <si>
    <t>UNITÁRIO</t>
  </si>
  <si>
    <t>TOTAL</t>
  </si>
  <si>
    <t>CAL HIDRATADA PARA ARGAMASSA. SACO COM 20 KG. NBR 7175</t>
  </si>
  <si>
    <t>sc</t>
  </si>
  <si>
    <t>PEDRA BRITA Nº 1</t>
  </si>
  <si>
    <t>m³</t>
  </si>
  <si>
    <t>ARAME RECOZIDO Nº 18 BWG - 1,25mm (9,6g/m)</t>
  </si>
  <si>
    <t>kg</t>
  </si>
  <si>
    <t>AREIA LAVADA GROSSA</t>
  </si>
  <si>
    <t>AREIA LAVADA FINA</t>
  </si>
  <si>
    <t>CIMENTO CP-32 - SACO COM 50 KG</t>
  </si>
  <si>
    <t>TIJOLO MACIÇO - 1ª LINHA</t>
  </si>
  <si>
    <t>unid.</t>
  </si>
  <si>
    <t>VERGALHÃO DE AÇO CA-50 - 10,0mm</t>
  </si>
  <si>
    <t>br</t>
  </si>
  <si>
    <t>PEDRA DE MÃO PARA CALÇAMENTO</t>
  </si>
  <si>
    <t>PEDRA BRITA Nº 00 (PEDRISCO)</t>
  </si>
  <si>
    <t>POÇO DE VISITA PARA REDE DE ESG. SANIT., EM ANEIS DE CONCRETO, DIAMETRO = 110 CM, PROF = 170 CM, EXCLUINDO TAMPÃO DE FERRO FUNDIDO (DRENO DE CAPTAÇÃO DE CHORUME)</t>
  </si>
  <si>
    <t>TUBO DE PEAD CORRUGADO DE DUPLA PAREDE PARA REDE COLETORA DE ESGOTO, DN 300 MM, JUNTA ELASTICA INTEGRADA, INSTALADO EM LOCAL COM NIVEL ALTO DE INTERFERENCIAS - FORNECIMENTO E ASSENTAMENTO (DRENO CAPTAÇÃO DO CHORUME)</t>
  </si>
  <si>
    <t>m</t>
  </si>
  <si>
    <t>TUBO DE PVC PARA REDE COLETORA DE ESGOTO DE PAREDE MACIÇA, DN 300 MM, JUNTA ELASTICA, INSTALADO EM LOCAL COM NIVEL ALTO DE INTERFERENCIAS - FORNECIMENTO E ASSENTAMENTO (INTERLIGAÇÃO SISTEMA DE TRATAMENTO)</t>
  </si>
  <si>
    <t>POÇO DE VISTA ESG. SANIT. ANEL CONCRETO PRE MOLDADO PROF= 2,30 M COM TAMPÃO FOFO ARTICULADO, CLASSE B125 CARGA MAX 12,5 T, REDONDO TAMPA 600 MM, REDE PLUVIAL/ESGOTO (INTERLIGAÇÃO SISTEMA DE TRATAMENTO)</t>
  </si>
  <si>
    <t>GEOMEMBRANA DE POLIETILENO DE ALTA DENSIDADE (PEAD), ACABAMENTO LISO, COM AS SEGUINTE CARACTERÍSTICAS: ESPESSURA NOMINAL DE 1,50mm, DENSIDADE MÍNIMA DE 0,94g/cm³, RESISTÊNCIA A TRAÇÃO NO ESCOAMENTO MEDIA MÍNIMA 15KN/m, DEFORMAÇÃO DA RUPTURA MÉDIA MÍNIMA 700%, RESISTÊNCIA A RASGO MÉDIA MÍNIMA 125N, RESISTÊNCIA AO PUNCIONAMENTO MÉDIA MÍNIMA DE 320N, TEOR NEGRO DE FUMO NOTA 1, TEMPO DE INUNDAÇÃO OXIDAÇÃO (OIT) MÍNIMO DE 100 MINUTOS. LARGURA DE 5,90m.</t>
  </si>
  <si>
    <t>m²</t>
  </si>
  <si>
    <t>FORNECIMENTO/INSTALAÇÃO DE MATA BIDIM RT - 31 (DRENO DE CAPTAÇÃO DE CHORUME)</t>
  </si>
  <si>
    <t>TOTAL GERAL</t>
  </si>
  <si>
    <t>OBS. Os serviços já estão inclusos mão de obra</t>
  </si>
  <si>
    <t>FLÁVIO ROBERTO VENDAS TANUS</t>
  </si>
  <si>
    <t>Engenheiro Civil CREA 9432/D-MS</t>
  </si>
  <si>
    <t>RESUMO GERAL DA OBRA</t>
  </si>
  <si>
    <t>ETAPA</t>
  </si>
  <si>
    <t>DISCRIMINAÇÃO</t>
  </si>
  <si>
    <t>VALOR</t>
  </si>
  <si>
    <t>%</t>
  </si>
  <si>
    <t>1.0</t>
  </si>
  <si>
    <t>Eng° Civil CREA 9432/D-MS</t>
  </si>
  <si>
    <t>VALOR/m2</t>
  </si>
  <si>
    <t>CRONOGRAMA FÍSICO - FINANCEIRO - OBRA</t>
  </si>
  <si>
    <t>DIAS</t>
  </si>
  <si>
    <t>R$</t>
  </si>
  <si>
    <t>Total do Periodo</t>
  </si>
  <si>
    <t>Total Acumulado</t>
  </si>
  <si>
    <r>
      <rPr>
        <b/>
        <sz val="10"/>
        <rFont val="Arial"/>
        <charset val="134"/>
      </rPr>
      <t xml:space="preserve">Eng° Civil CREA 9432/D-MS       </t>
    </r>
    <r>
      <rPr>
        <sz val="10"/>
        <rFont val="Arial"/>
        <charset val="134"/>
      </rPr>
      <t xml:space="preserve">  </t>
    </r>
  </si>
  <si>
    <t>DESCRIÇÃO DOS SERVIÇOS</t>
  </si>
  <si>
    <t>PESO</t>
  </si>
  <si>
    <t>PREÇO</t>
  </si>
  <si>
    <t>30 DIAS</t>
  </si>
  <si>
    <t>60 DIAS</t>
  </si>
  <si>
    <t>90 DIAS</t>
  </si>
  <si>
    <t>120 DIAS</t>
  </si>
  <si>
    <t>(%)</t>
  </si>
  <si>
    <t>CONCEDENTE</t>
  </si>
  <si>
    <t>PROPONENTE</t>
  </si>
  <si>
    <t>1</t>
  </si>
  <si>
    <t>TOTAL MENSAL</t>
  </si>
  <si>
    <t>TOTAL ACUMULADO</t>
  </si>
  <si>
    <t xml:space="preserve"> FLÁVIO ROBERTO VENDAS TANUS</t>
  </si>
  <si>
    <t>GEOMEMBRANA DE POLIETILENO DE ALTA DENSIDADE (PEAD), ACABAMENTO LISO, COM AS SEGUINTE CARACTERÍSTICAS: ESPESSURA NOMINAL DE 1,00mm, DENSIDADE MÍNIMA DE 0,94g/cm³, RESISTÊNCIA A TRAÇÃO NO ESCOAMENTO MEDIA MÍNIMA 15KN/m, DEFORMAÇÃO DA RUPTURA MÉDIA MÍNIMA 700%, RESISTÊNCIA A RASGO MÉDIA MÍNIMA 125N, RESISTÊNCIA AO PUNCIONAMENTO MÉDIA MÍNIMA DE 320N, TEOR NEGRO DE FUMO NOTA 1, TEMPO DE INUNDAÇÃO OXIDAÇÃO (OIT) MÍNIMO DE 100 MINUTOS. LARGURA DE 5,90m.</t>
  </si>
  <si>
    <t>2.855.88</t>
  </si>
  <si>
    <t>CONSTRUÇÃO DE TRINCHEIRA</t>
  </si>
  <si>
    <t>DATA: JANEIRO/2019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</si>
</sst>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_);\(#,##0.000\)"/>
    <numFmt numFmtId="165" formatCode="&quot;R$&quot;\ #,##0.00"/>
    <numFmt numFmtId="166" formatCode="_-&quot;R$&quot;\ * #,##0.00_-;\-&quot;R$&quot;\ * #,##0.00_-;_-&quot;R$&quot;\ * &quot;-&quot;??_-;_-@_-"/>
    <numFmt numFmtId="167" formatCode="_(&quot;R$ &quot;* #,##0.00_);_(&quot;R$ &quot;* \(#,##0.00\);_(&quot;R$ &quot;* &quot;-&quot;??_);_(@_)"/>
    <numFmt numFmtId="168" formatCode="_(* #,##0.00_);_(* \(#,##0.00\);_(* \-??_);_(@_)"/>
    <numFmt numFmtId="169" formatCode="_-* #,##0.00_-;\-* #,##0.00_-;_-* &quot;-&quot;??_-;_-@_-"/>
    <numFmt numFmtId="170" formatCode="_(* #,##0.00_);_(* \(#,##0.00\);_(* &quot;-&quot;??_);_(@_)"/>
    <numFmt numFmtId="171" formatCode="#,##0.0000"/>
  </numFmts>
  <fonts count="41">
    <font>
      <sz val="11"/>
      <color theme="1"/>
      <name val="Calibri"/>
      <charset val="134"/>
      <scheme val="minor"/>
    </font>
    <font>
      <b/>
      <sz val="14"/>
      <name val="Arial"/>
      <charset val="134"/>
    </font>
    <font>
      <b/>
      <sz val="12"/>
      <name val="Arial"/>
      <charset val="134"/>
    </font>
    <font>
      <b/>
      <sz val="10"/>
      <name val="Arial"/>
      <charset val="134"/>
    </font>
    <font>
      <b/>
      <sz val="11"/>
      <name val="Arial"/>
      <charset val="134"/>
    </font>
    <font>
      <b/>
      <sz val="10"/>
      <color indexed="9"/>
      <name val="Arial"/>
      <charset val="134"/>
    </font>
    <font>
      <sz val="10"/>
      <name val="Arial"/>
      <charset val="134"/>
    </font>
    <font>
      <sz val="9"/>
      <color indexed="9"/>
      <name val="Arial"/>
      <charset val="134"/>
    </font>
    <font>
      <sz val="9"/>
      <name val="Arial"/>
      <charset val="134"/>
    </font>
    <font>
      <b/>
      <sz val="9"/>
      <color indexed="8"/>
      <name val="Arial"/>
      <charset val="134"/>
    </font>
    <font>
      <b/>
      <sz val="9"/>
      <name val="Arial"/>
      <charset val="134"/>
    </font>
    <font>
      <sz val="10"/>
      <name val="Arial Narrow"/>
      <charset val="134"/>
    </font>
    <font>
      <sz val="9"/>
      <name val="Arial Narrow"/>
      <charset val="134"/>
    </font>
    <font>
      <b/>
      <sz val="10"/>
      <color theme="1"/>
      <name val="Arial"/>
      <charset val="134"/>
    </font>
    <font>
      <b/>
      <sz val="10"/>
      <color indexed="8"/>
      <name val="Arial"/>
      <charset val="134"/>
    </font>
    <font>
      <sz val="10"/>
      <color indexed="9"/>
      <name val="Arial"/>
      <charset val="134"/>
    </font>
    <font>
      <sz val="10"/>
      <color indexed="10"/>
      <name val="Arial"/>
      <charset val="134"/>
    </font>
    <font>
      <sz val="10"/>
      <color rgb="FFFF0000"/>
      <name val="Arial"/>
      <charset val="134"/>
    </font>
    <font>
      <b/>
      <u/>
      <sz val="10"/>
      <color indexed="9"/>
      <name val="Arial"/>
      <charset val="134"/>
    </font>
    <font>
      <sz val="8"/>
      <name val="Arial"/>
      <charset val="134"/>
    </font>
    <font>
      <sz val="8"/>
      <color indexed="8"/>
      <name val="Arial"/>
      <charset val="134"/>
    </font>
    <font>
      <sz val="10"/>
      <name val="Times New Roman"/>
      <charset val="134"/>
    </font>
    <font>
      <b/>
      <sz val="9"/>
      <color indexed="9"/>
      <name val="Arial"/>
      <charset val="134"/>
    </font>
    <font>
      <sz val="9"/>
      <color indexed="8"/>
      <name val="Arial"/>
      <charset val="134"/>
    </font>
    <font>
      <b/>
      <sz val="10"/>
      <name val="Times New Roman"/>
      <charset val="134"/>
    </font>
    <font>
      <sz val="8"/>
      <color indexed="9"/>
      <name val="Arial"/>
      <charset val="134"/>
    </font>
    <font>
      <b/>
      <sz val="11"/>
      <color theme="1"/>
      <name val="Arial"/>
      <charset val="134"/>
    </font>
    <font>
      <b/>
      <sz val="8"/>
      <name val="Arial"/>
      <charset val="134"/>
    </font>
    <font>
      <sz val="9"/>
      <color theme="0"/>
      <name val="Arial"/>
      <charset val="134"/>
    </font>
    <font>
      <b/>
      <sz val="12"/>
      <color indexed="12"/>
      <name val="Arial"/>
      <charset val="134"/>
    </font>
    <font>
      <b/>
      <sz val="10"/>
      <color theme="0"/>
      <name val="Arial"/>
      <charset val="134"/>
    </font>
    <font>
      <b/>
      <sz val="9"/>
      <color theme="0"/>
      <name val="Arial"/>
      <charset val="134"/>
    </font>
    <font>
      <b/>
      <sz val="9"/>
      <color indexed="10"/>
      <name val="Arial"/>
      <charset val="134"/>
    </font>
    <font>
      <u/>
      <sz val="10"/>
      <color indexed="12"/>
      <name val="Arial"/>
      <charset val="134"/>
    </font>
    <font>
      <sz val="11"/>
      <color indexed="8"/>
      <name val="Calibri"/>
      <charset val="134"/>
    </font>
    <font>
      <sz val="10"/>
      <name val="Courier"/>
      <charset val="134"/>
    </font>
    <font>
      <sz val="10"/>
      <color indexed="8"/>
      <name val="MS Sans Serif"/>
      <charset val="134"/>
    </font>
    <font>
      <sz val="10"/>
      <name val="MS Sans Serif"/>
      <charset val="134"/>
    </font>
    <font>
      <sz val="11"/>
      <color theme="1"/>
      <name val="Calibri"/>
      <charset val="134"/>
      <scheme val="minor"/>
    </font>
    <font>
      <b/>
      <sz val="8"/>
      <name val="Tahoma"/>
      <charset val="134"/>
    </font>
    <font>
      <sz val="8"/>
      <name val="Tahoma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169" fontId="34" fillId="0" borderId="0" applyFont="0" applyFill="0" applyBorder="0" applyAlignment="0" applyProtection="0"/>
    <xf numFmtId="0" fontId="6" fillId="0" borderId="0"/>
    <xf numFmtId="164" fontId="35" fillId="0" borderId="0"/>
    <xf numFmtId="0" fontId="6" fillId="0" borderId="0"/>
    <xf numFmtId="0" fontId="6" fillId="0" borderId="0"/>
    <xf numFmtId="166" fontId="3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4" fillId="0" borderId="0"/>
    <xf numFmtId="0" fontId="38" fillId="0" borderId="0"/>
    <xf numFmtId="0" fontId="6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0" fontId="37" fillId="0" borderId="0" applyFont="0" applyFill="0" applyBorder="0" applyAlignment="0" applyProtection="0"/>
    <xf numFmtId="0" fontId="38" fillId="0" borderId="0"/>
    <xf numFmtId="0" fontId="6" fillId="0" borderId="0"/>
    <xf numFmtId="164" fontId="35" fillId="0" borderId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34" fillId="0" borderId="0" applyFont="0" applyFill="0" applyBorder="0" applyAlignment="0" applyProtection="0"/>
  </cellStyleXfs>
  <cellXfs count="272">
    <xf numFmtId="0" fontId="0" fillId="0" borderId="0" xfId="0"/>
    <xf numFmtId="0" fontId="5" fillId="0" borderId="0" xfId="0" applyFont="1"/>
    <xf numFmtId="0" fontId="6" fillId="0" borderId="0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49" fontId="8" fillId="6" borderId="18" xfId="0" applyNumberFormat="1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vertical="center"/>
    </xf>
    <xf numFmtId="4" fontId="9" fillId="6" borderId="21" xfId="0" applyNumberFormat="1" applyFont="1" applyFill="1" applyBorder="1" applyAlignment="1">
      <alignment horizontal="right" vertical="center"/>
    </xf>
    <xf numFmtId="39" fontId="8" fillId="7" borderId="22" xfId="47" applyNumberFormat="1" applyFont="1" applyFill="1" applyBorder="1" applyAlignment="1">
      <alignment vertical="center"/>
    </xf>
    <xf numFmtId="39" fontId="8" fillId="8" borderId="23" xfId="47" applyNumberFormat="1" applyFont="1" applyFill="1" applyBorder="1" applyAlignment="1">
      <alignment vertical="center"/>
    </xf>
    <xf numFmtId="39" fontId="8" fillId="8" borderId="24" xfId="47" applyNumberFormat="1" applyFont="1" applyFill="1" applyBorder="1" applyAlignment="1">
      <alignment vertical="center"/>
    </xf>
    <xf numFmtId="10" fontId="8" fillId="8" borderId="19" xfId="33" applyNumberFormat="1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170" fontId="8" fillId="0" borderId="20" xfId="47" applyFont="1" applyBorder="1" applyAlignment="1">
      <alignment vertical="center"/>
    </xf>
    <xf numFmtId="39" fontId="8" fillId="7" borderId="25" xfId="47" applyNumberFormat="1" applyFont="1" applyFill="1" applyBorder="1" applyAlignment="1">
      <alignment vertical="center"/>
    </xf>
    <xf numFmtId="4" fontId="8" fillId="8" borderId="23" xfId="47" applyNumberFormat="1" applyFont="1" applyFill="1" applyBorder="1" applyAlignment="1">
      <alignment vertical="center"/>
    </xf>
    <xf numFmtId="4" fontId="8" fillId="8" borderId="24" xfId="47" applyNumberFormat="1" applyFont="1" applyFill="1" applyBorder="1" applyAlignment="1">
      <alignment vertical="center"/>
    </xf>
    <xf numFmtId="0" fontId="10" fillId="6" borderId="26" xfId="0" applyFont="1" applyFill="1" applyBorder="1" applyAlignment="1">
      <alignment vertical="center"/>
    </xf>
    <xf numFmtId="0" fontId="8" fillId="6" borderId="27" xfId="0" applyFont="1" applyFill="1" applyBorder="1" applyAlignment="1">
      <alignment vertical="center"/>
    </xf>
    <xf numFmtId="170" fontId="8" fillId="0" borderId="28" xfId="47" applyFont="1" applyBorder="1" applyAlignment="1">
      <alignment vertical="center"/>
    </xf>
    <xf numFmtId="170" fontId="8" fillId="3" borderId="29" xfId="47" applyFont="1" applyFill="1" applyBorder="1" applyAlignment="1">
      <alignment vertical="center"/>
    </xf>
    <xf numFmtId="39" fontId="8" fillId="7" borderId="29" xfId="47" applyNumberFormat="1" applyFont="1" applyFill="1" applyBorder="1" applyAlignment="1">
      <alignment vertical="center"/>
    </xf>
    <xf numFmtId="4" fontId="8" fillId="8" borderId="26" xfId="47" applyNumberFormat="1" applyFont="1" applyFill="1" applyBorder="1" applyAlignment="1">
      <alignment vertical="center"/>
    </xf>
    <xf numFmtId="4" fontId="8" fillId="8" borderId="30" xfId="47" applyNumberFormat="1" applyFont="1" applyFill="1" applyBorder="1" applyAlignment="1">
      <alignment vertical="center"/>
    </xf>
    <xf numFmtId="10" fontId="8" fillId="8" borderId="27" xfId="47" applyNumberFormat="1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11" fillId="0" borderId="0" xfId="0" applyFont="1" applyAlignment="1">
      <alignment vertical="center"/>
    </xf>
    <xf numFmtId="39" fontId="14" fillId="0" borderId="0" xfId="0" applyNumberFormat="1" applyFont="1" applyAlignment="1"/>
    <xf numFmtId="170" fontId="3" fillId="0" borderId="0" xfId="49" applyFont="1" applyBorder="1" applyAlignment="1"/>
    <xf numFmtId="0" fontId="3" fillId="0" borderId="0" xfId="0" applyFont="1" applyAlignment="1"/>
    <xf numFmtId="0" fontId="15" fillId="0" borderId="0" xfId="0" applyFont="1"/>
    <xf numFmtId="0" fontId="3" fillId="0" borderId="0" xfId="0" applyFont="1" applyBorder="1" applyAlignment="1">
      <alignment horizontal="center" wrapText="1"/>
    </xf>
    <xf numFmtId="170" fontId="6" fillId="0" borderId="0" xfId="49" applyFont="1" applyBorder="1"/>
    <xf numFmtId="170" fontId="3" fillId="0" borderId="0" xfId="49" applyFont="1" applyBorder="1" applyAlignment="1">
      <alignment horizontal="center"/>
    </xf>
    <xf numFmtId="0" fontId="8" fillId="4" borderId="31" xfId="0" applyFont="1" applyFill="1" applyBorder="1" applyAlignment="1">
      <alignment horizontal="center" vertical="center"/>
    </xf>
    <xf numFmtId="39" fontId="8" fillId="8" borderId="32" xfId="47" applyNumberFormat="1" applyFont="1" applyFill="1" applyBorder="1" applyAlignment="1">
      <alignment vertical="center"/>
    </xf>
    <xf numFmtId="39" fontId="8" fillId="7" borderId="18" xfId="47" applyNumberFormat="1" applyFont="1" applyFill="1" applyBorder="1" applyAlignment="1">
      <alignment vertical="center"/>
    </xf>
    <xf numFmtId="39" fontId="8" fillId="7" borderId="33" xfId="47" applyNumberFormat="1" applyFont="1" applyFill="1" applyBorder="1" applyAlignment="1">
      <alignment vertical="center"/>
    </xf>
    <xf numFmtId="39" fontId="8" fillId="7" borderId="34" xfId="47" applyNumberFormat="1" applyFont="1" applyFill="1" applyBorder="1" applyAlignment="1">
      <alignment vertical="center"/>
    </xf>
    <xf numFmtId="0" fontId="12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0" fillId="0" borderId="0" xfId="0" applyNumberFormat="1"/>
    <xf numFmtId="0" fontId="3" fillId="0" borderId="0" xfId="0" applyFont="1" applyBorder="1"/>
    <xf numFmtId="170" fontId="3" fillId="0" borderId="0" xfId="49" applyFont="1" applyBorder="1"/>
    <xf numFmtId="0" fontId="11" fillId="0" borderId="0" xfId="0" applyFont="1" applyBorder="1"/>
    <xf numFmtId="4" fontId="11" fillId="0" borderId="0" xfId="0" applyNumberFormat="1" applyFont="1" applyBorder="1"/>
    <xf numFmtId="0" fontId="15" fillId="0" borderId="0" xfId="0" applyFont="1" applyFill="1" applyBorder="1"/>
    <xf numFmtId="4" fontId="16" fillId="0" borderId="0" xfId="0" applyNumberFormat="1" applyFont="1"/>
    <xf numFmtId="4" fontId="17" fillId="0" borderId="0" xfId="0" applyNumberFormat="1" applyFont="1"/>
    <xf numFmtId="0" fontId="18" fillId="0" borderId="0" xfId="0" applyFont="1"/>
    <xf numFmtId="0" fontId="6" fillId="0" borderId="0" xfId="29" applyNumberFormat="1" applyFont="1" applyBorder="1" applyAlignment="1">
      <alignment vertical="center"/>
    </xf>
    <xf numFmtId="0" fontId="19" fillId="0" borderId="0" xfId="0" applyFont="1" applyBorder="1"/>
    <xf numFmtId="0" fontId="20" fillId="0" borderId="0" xfId="0" applyFont="1"/>
    <xf numFmtId="0" fontId="21" fillId="0" borderId="0" xfId="0" applyFont="1"/>
    <xf numFmtId="0" fontId="6" fillId="0" borderId="0" xfId="29" applyNumberFormat="1" applyFont="1" applyBorder="1" applyAlignment="1">
      <alignment horizontal="justify" vertical="center"/>
    </xf>
    <xf numFmtId="0" fontId="6" fillId="0" borderId="0" xfId="29" applyNumberFormat="1" applyFont="1" applyBorder="1" applyAlignment="1">
      <alignment horizontal="center" vertical="center"/>
    </xf>
    <xf numFmtId="40" fontId="6" fillId="0" borderId="0" xfId="26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justify"/>
    </xf>
    <xf numFmtId="0" fontId="6" fillId="0" borderId="0" xfId="0" applyFont="1" applyBorder="1" applyAlignment="1">
      <alignment horizontal="centerContinuous"/>
    </xf>
    <xf numFmtId="2" fontId="19" fillId="0" borderId="0" xfId="0" applyNumberFormat="1" applyFont="1" applyBorder="1" applyAlignment="1">
      <alignment horizontal="centerContinuous"/>
    </xf>
    <xf numFmtId="0" fontId="22" fillId="2" borderId="39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4" fontId="9" fillId="3" borderId="21" xfId="0" applyNumberFormat="1" applyFont="1" applyFill="1" applyBorder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0" fontId="9" fillId="3" borderId="21" xfId="0" applyFont="1" applyFill="1" applyBorder="1" applyAlignment="1">
      <alignment horizontal="center" vertical="center"/>
    </xf>
    <xf numFmtId="10" fontId="23" fillId="0" borderId="21" xfId="0" applyNumberFormat="1" applyFont="1" applyBorder="1" applyAlignment="1">
      <alignment horizontal="right" vertical="center"/>
    </xf>
    <xf numFmtId="10" fontId="9" fillId="6" borderId="21" xfId="0" applyNumberFormat="1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4" fontId="9" fillId="3" borderId="21" xfId="0" applyNumberFormat="1" applyFont="1" applyFill="1" applyBorder="1" applyAlignment="1">
      <alignment horizontal="center"/>
    </xf>
    <xf numFmtId="4" fontId="23" fillId="0" borderId="21" xfId="0" applyNumberFormat="1" applyFont="1" applyBorder="1"/>
    <xf numFmtId="4" fontId="9" fillId="5" borderId="21" xfId="0" applyNumberFormat="1" applyFont="1" applyFill="1" applyBorder="1" applyAlignment="1">
      <alignment horizontal="right"/>
    </xf>
    <xf numFmtId="0" fontId="20" fillId="5" borderId="21" xfId="0" applyFont="1" applyFill="1" applyBorder="1"/>
    <xf numFmtId="0" fontId="21" fillId="0" borderId="0" xfId="0" applyFont="1" applyAlignment="1">
      <alignment horizontal="center"/>
    </xf>
    <xf numFmtId="0" fontId="6" fillId="0" borderId="0" xfId="3" applyNumberFormat="1" applyFont="1" applyFill="1" applyBorder="1" applyAlignment="1"/>
    <xf numFmtId="0" fontId="3" fillId="0" borderId="0" xfId="3" applyNumberFormat="1" applyFont="1" applyFill="1" applyBorder="1" applyAlignment="1"/>
    <xf numFmtId="0" fontId="24" fillId="0" borderId="0" xfId="0" applyFont="1" applyAlignment="1">
      <alignment horizontal="center"/>
    </xf>
    <xf numFmtId="0" fontId="24" fillId="0" borderId="0" xfId="0" applyFont="1"/>
    <xf numFmtId="10" fontId="6" fillId="0" borderId="0" xfId="33" applyNumberFormat="1" applyFont="1" applyBorder="1" applyAlignment="1">
      <alignment vertical="center"/>
    </xf>
    <xf numFmtId="0" fontId="3" fillId="0" borderId="0" xfId="29" applyNumberFormat="1" applyFont="1" applyBorder="1" applyAlignment="1">
      <alignment vertical="center"/>
    </xf>
    <xf numFmtId="10" fontId="15" fillId="0" borderId="0" xfId="33" applyNumberFormat="1" applyFont="1" applyBorder="1" applyAlignment="1">
      <alignment horizontal="right" vertical="center"/>
    </xf>
    <xf numFmtId="2" fontId="15" fillId="0" borderId="0" xfId="33" applyNumberFormat="1" applyFont="1" applyBorder="1" applyAlignment="1">
      <alignment vertical="center"/>
    </xf>
    <xf numFmtId="2" fontId="6" fillId="0" borderId="0" xfId="33" applyNumberFormat="1" applyFont="1" applyBorder="1" applyAlignment="1">
      <alignment vertical="center"/>
    </xf>
    <xf numFmtId="0" fontId="19" fillId="0" borderId="0" xfId="0" applyFont="1" applyFill="1" applyBorder="1"/>
    <xf numFmtId="2" fontId="19" fillId="0" borderId="0" xfId="0" applyNumberFormat="1" applyFont="1" applyBorder="1"/>
    <xf numFmtId="0" fontId="25" fillId="0" borderId="0" xfId="0" applyFont="1"/>
    <xf numFmtId="170" fontId="19" fillId="0" borderId="0" xfId="0" applyNumberFormat="1" applyFont="1"/>
    <xf numFmtId="4" fontId="25" fillId="0" borderId="0" xfId="0" applyNumberFormat="1" applyFont="1"/>
    <xf numFmtId="0" fontId="6" fillId="0" borderId="0" xfId="3" applyNumberFormat="1" applyFont="1" applyFill="1" applyBorder="1" applyAlignment="1">
      <alignment vertical="top"/>
    </xf>
    <xf numFmtId="164" fontId="6" fillId="0" borderId="0" xfId="3" applyFont="1" applyFill="1" applyBorder="1" applyAlignment="1">
      <alignment vertical="top"/>
    </xf>
    <xf numFmtId="0" fontId="0" fillId="0" borderId="0" xfId="0" applyAlignment="1">
      <alignment horizontal="center"/>
    </xf>
    <xf numFmtId="0" fontId="6" fillId="8" borderId="0" xfId="4" applyFont="1" applyFill="1" applyAlignment="1">
      <alignment vertical="center"/>
    </xf>
    <xf numFmtId="0" fontId="8" fillId="8" borderId="0" xfId="4" applyFont="1" applyFill="1" applyAlignment="1">
      <alignment horizontal="right"/>
    </xf>
    <xf numFmtId="0" fontId="10" fillId="8" borderId="0" xfId="4" applyFont="1" applyFill="1" applyAlignment="1">
      <alignment horizontal="center"/>
    </xf>
    <xf numFmtId="4" fontId="8" fillId="8" borderId="0" xfId="4" applyNumberFormat="1" applyFont="1" applyFill="1" applyAlignment="1"/>
    <xf numFmtId="4" fontId="6" fillId="0" borderId="0" xfId="3" applyNumberFormat="1" applyFont="1" applyFill="1" applyBorder="1" applyAlignment="1">
      <alignment vertical="top"/>
    </xf>
    <xf numFmtId="0" fontId="3" fillId="0" borderId="0" xfId="0" applyFont="1"/>
    <xf numFmtId="0" fontId="26" fillId="0" borderId="0" xfId="0" applyFont="1"/>
    <xf numFmtId="0" fontId="5" fillId="2" borderId="40" xfId="3" applyNumberFormat="1" applyFont="1" applyFill="1" applyBorder="1" applyAlignment="1"/>
    <xf numFmtId="0" fontId="5" fillId="2" borderId="44" xfId="3" applyNumberFormat="1" applyFont="1" applyFill="1" applyBorder="1" applyAlignment="1">
      <alignment horizontal="justify"/>
    </xf>
    <xf numFmtId="40" fontId="5" fillId="2" borderId="3" xfId="26" applyFont="1" applyFill="1" applyBorder="1" applyAlignment="1">
      <alignment horizontal="center"/>
    </xf>
    <xf numFmtId="0" fontId="6" fillId="0" borderId="21" xfId="3" applyNumberFormat="1" applyFont="1" applyFill="1" applyBorder="1" applyAlignment="1">
      <alignment horizontal="center"/>
    </xf>
    <xf numFmtId="49" fontId="6" fillId="0" borderId="21" xfId="3" applyNumberFormat="1" applyFont="1" applyFill="1" applyBorder="1" applyAlignment="1">
      <alignment horizontal="justify"/>
    </xf>
    <xf numFmtId="40" fontId="6" fillId="0" borderId="21" xfId="26" applyFont="1" applyFill="1" applyBorder="1" applyAlignment="1"/>
    <xf numFmtId="10" fontId="14" fillId="0" borderId="21" xfId="0" applyNumberFormat="1" applyFont="1" applyFill="1" applyBorder="1" applyAlignment="1">
      <alignment horizontal="right" vertical="justify"/>
    </xf>
    <xf numFmtId="170" fontId="14" fillId="9" borderId="21" xfId="49" applyFont="1" applyFill="1" applyBorder="1"/>
    <xf numFmtId="10" fontId="14" fillId="9" borderId="21" xfId="0" applyNumberFormat="1" applyFont="1" applyFill="1" applyBorder="1" applyAlignment="1">
      <alignment horizontal="right" vertical="justify"/>
    </xf>
    <xf numFmtId="170" fontId="0" fillId="0" borderId="0" xfId="0" applyNumberFormat="1"/>
    <xf numFmtId="0" fontId="6" fillId="0" borderId="0" xfId="3" applyNumberFormat="1" applyFont="1" applyFill="1" applyBorder="1" applyAlignment="1">
      <alignment horizontal="justify"/>
    </xf>
    <xf numFmtId="40" fontId="6" fillId="0" borderId="0" xfId="26" applyFont="1" applyFill="1" applyBorder="1" applyAlignment="1">
      <alignment horizontal="center"/>
    </xf>
    <xf numFmtId="0" fontId="3" fillId="0" borderId="0" xfId="0" applyFont="1" applyFill="1" applyBorder="1" applyAlignment="1"/>
    <xf numFmtId="0" fontId="27" fillId="0" borderId="0" xfId="0" applyFont="1" applyFill="1" applyBorder="1" applyAlignment="1"/>
    <xf numFmtId="0" fontId="3" fillId="0" borderId="0" xfId="3" applyNumberFormat="1" applyFont="1" applyFill="1" applyBorder="1" applyAlignment="1">
      <alignment vertical="top"/>
    </xf>
    <xf numFmtId="164" fontId="3" fillId="0" borderId="0" xfId="3" applyFont="1" applyFill="1" applyBorder="1" applyAlignment="1">
      <alignment vertical="top"/>
    </xf>
    <xf numFmtId="0" fontId="8" fillId="8" borderId="0" xfId="4" applyFont="1" applyFill="1"/>
    <xf numFmtId="0" fontId="8" fillId="0" borderId="0" xfId="4" applyFont="1" applyFill="1"/>
    <xf numFmtId="0" fontId="28" fillId="0" borderId="0" xfId="4" applyFont="1" applyFill="1"/>
    <xf numFmtId="49" fontId="8" fillId="8" borderId="0" xfId="4" applyNumberFormat="1" applyFont="1" applyFill="1" applyAlignment="1">
      <alignment horizontal="center" vertical="center"/>
    </xf>
    <xf numFmtId="49" fontId="8" fillId="0" borderId="0" xfId="4" applyNumberFormat="1" applyFont="1" applyFill="1" applyAlignment="1">
      <alignment horizontal="center" vertical="center"/>
    </xf>
    <xf numFmtId="4" fontId="19" fillId="8" borderId="0" xfId="4" applyNumberFormat="1" applyFont="1" applyFill="1" applyBorder="1"/>
    <xf numFmtId="0" fontId="6" fillId="8" borderId="0" xfId="4" applyFont="1" applyFill="1" applyBorder="1" applyAlignment="1">
      <alignment horizontal="center" vertical="center"/>
    </xf>
    <xf numFmtId="0" fontId="19" fillId="8" borderId="0" xfId="4" applyFont="1" applyFill="1" applyBorder="1" applyAlignment="1">
      <alignment horizontal="justify" vertical="justify"/>
    </xf>
    <xf numFmtId="0" fontId="19" fillId="8" borderId="0" xfId="4" applyFont="1" applyFill="1" applyBorder="1"/>
    <xf numFmtId="4" fontId="6" fillId="8" borderId="0" xfId="4" applyNumberFormat="1" applyFont="1" applyFill="1" applyBorder="1" applyAlignment="1">
      <alignment horizontal="right"/>
    </xf>
    <xf numFmtId="4" fontId="19" fillId="8" borderId="0" xfId="4" applyNumberFormat="1" applyFont="1" applyFill="1" applyBorder="1" applyAlignment="1">
      <alignment horizontal="right"/>
    </xf>
    <xf numFmtId="4" fontId="19" fillId="8" borderId="0" xfId="4" applyNumberFormat="1" applyFont="1" applyFill="1" applyBorder="1" applyAlignment="1"/>
    <xf numFmtId="169" fontId="19" fillId="8" borderId="0" xfId="1" applyFont="1" applyFill="1" applyBorder="1" applyAlignment="1"/>
    <xf numFmtId="4" fontId="19" fillId="7" borderId="0" xfId="4" applyNumberFormat="1" applyFont="1" applyFill="1" applyBorder="1"/>
    <xf numFmtId="0" fontId="3" fillId="8" borderId="0" xfId="4" applyFont="1" applyFill="1" applyAlignment="1">
      <alignment horizontal="center"/>
    </xf>
    <xf numFmtId="4" fontId="3" fillId="8" borderId="0" xfId="4" applyNumberFormat="1" applyFont="1" applyFill="1" applyAlignment="1">
      <alignment horizontal="right"/>
    </xf>
    <xf numFmtId="4" fontId="6" fillId="8" borderId="0" xfId="4" applyNumberFormat="1" applyFont="1" applyFill="1" applyBorder="1" applyAlignment="1"/>
    <xf numFmtId="169" fontId="6" fillId="8" borderId="0" xfId="1" applyFont="1" applyFill="1" applyBorder="1" applyAlignment="1"/>
    <xf numFmtId="169" fontId="8" fillId="8" borderId="0" xfId="1" applyFont="1" applyFill="1" applyAlignment="1"/>
    <xf numFmtId="0" fontId="3" fillId="8" borderId="0" xfId="4" applyFont="1" applyFill="1" applyAlignment="1">
      <alignment horizontal="right"/>
    </xf>
    <xf numFmtId="0" fontId="10" fillId="8" borderId="0" xfId="4" applyFont="1" applyFill="1" applyAlignment="1">
      <alignment horizontal="right"/>
    </xf>
    <xf numFmtId="169" fontId="3" fillId="8" borderId="0" xfId="1" applyFont="1" applyFill="1" applyAlignment="1">
      <alignment horizontal="center"/>
    </xf>
    <xf numFmtId="4" fontId="6" fillId="8" borderId="0" xfId="4" applyNumberFormat="1" applyFont="1" applyFill="1" applyAlignment="1">
      <alignment horizontal="right"/>
    </xf>
    <xf numFmtId="4" fontId="10" fillId="8" borderId="0" xfId="4" applyNumberFormat="1" applyFont="1" applyFill="1" applyAlignment="1">
      <alignment horizontal="right"/>
    </xf>
    <xf numFmtId="10" fontId="10" fillId="8" borderId="0" xfId="4" applyNumberFormat="1" applyFont="1" applyFill="1" applyAlignment="1"/>
    <xf numFmtId="169" fontId="10" fillId="8" borderId="0" xfId="1" applyFont="1" applyFill="1" applyAlignment="1"/>
    <xf numFmtId="4" fontId="8" fillId="8" borderId="0" xfId="4" applyNumberFormat="1" applyFont="1" applyFill="1" applyBorder="1" applyAlignment="1"/>
    <xf numFmtId="0" fontId="30" fillId="10" borderId="46" xfId="4" applyFont="1" applyFill="1" applyBorder="1" applyAlignment="1">
      <alignment horizontal="center" vertical="center"/>
    </xf>
    <xf numFmtId="0" fontId="30" fillId="10" borderId="46" xfId="4" applyFont="1" applyFill="1" applyBorder="1" applyAlignment="1">
      <alignment horizontal="center"/>
    </xf>
    <xf numFmtId="0" fontId="31" fillId="10" borderId="46" xfId="4" applyFont="1" applyFill="1" applyBorder="1" applyAlignment="1">
      <alignment horizontal="center"/>
    </xf>
    <xf numFmtId="4" fontId="30" fillId="10" borderId="46" xfId="4" applyNumberFormat="1" applyFont="1" applyFill="1" applyBorder="1" applyAlignment="1">
      <alignment horizontal="right"/>
    </xf>
    <xf numFmtId="4" fontId="31" fillId="10" borderId="46" xfId="4" applyNumberFormat="1" applyFont="1" applyFill="1" applyBorder="1" applyAlignment="1">
      <alignment horizontal="right"/>
    </xf>
    <xf numFmtId="4" fontId="31" fillId="10" borderId="46" xfId="4" applyNumberFormat="1" applyFont="1" applyFill="1" applyBorder="1" applyAlignment="1">
      <alignment horizontal="center"/>
    </xf>
    <xf numFmtId="169" fontId="7" fillId="8" borderId="0" xfId="1" applyFont="1" applyFill="1" applyBorder="1" applyAlignment="1">
      <alignment horizontal="center"/>
    </xf>
    <xf numFmtId="4" fontId="8" fillId="8" borderId="0" xfId="4" applyNumberFormat="1" applyFont="1" applyFill="1" applyBorder="1" applyAlignment="1">
      <alignment horizontal="center"/>
    </xf>
    <xf numFmtId="1" fontId="3" fillId="0" borderId="21" xfId="4" applyNumberFormat="1" applyFont="1" applyFill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6" fillId="0" borderId="21" xfId="4" applyFont="1" applyFill="1" applyBorder="1" applyAlignment="1">
      <alignment horizontal="center" vertical="center"/>
    </xf>
    <xf numFmtId="1" fontId="6" fillId="0" borderId="21" xfId="4" applyNumberFormat="1" applyFont="1" applyFill="1" applyBorder="1" applyAlignment="1">
      <alignment horizontal="center" vertical="center"/>
    </xf>
    <xf numFmtId="0" fontId="6" fillId="0" borderId="21" xfId="4" applyFont="1" applyFill="1" applyBorder="1" applyAlignment="1">
      <alignment horizontal="left" vertical="center"/>
    </xf>
    <xf numFmtId="165" fontId="6" fillId="0" borderId="21" xfId="4" applyNumberFormat="1" applyFont="1" applyFill="1" applyBorder="1" applyAlignment="1">
      <alignment horizontal="left" vertical="center"/>
    </xf>
    <xf numFmtId="169" fontId="10" fillId="0" borderId="0" xfId="1" applyFont="1" applyFill="1" applyBorder="1" applyAlignment="1">
      <alignment horizontal="left"/>
    </xf>
    <xf numFmtId="171" fontId="8" fillId="0" borderId="0" xfId="4" applyNumberFormat="1" applyFont="1" applyFill="1" applyAlignment="1"/>
    <xf numFmtId="0" fontId="0" fillId="0" borderId="21" xfId="0" applyBorder="1"/>
    <xf numFmtId="2" fontId="6" fillId="0" borderId="21" xfId="4" applyNumberFormat="1" applyFont="1" applyFill="1" applyBorder="1" applyAlignment="1">
      <alignment horizontal="center" vertical="center"/>
    </xf>
    <xf numFmtId="2" fontId="6" fillId="0" borderId="21" xfId="4" applyNumberFormat="1" applyFont="1" applyFill="1" applyBorder="1" applyAlignment="1">
      <alignment horizontal="left" vertical="center"/>
    </xf>
    <xf numFmtId="169" fontId="31" fillId="0" borderId="0" xfId="1" applyFont="1" applyFill="1" applyBorder="1" applyAlignment="1">
      <alignment horizontal="left"/>
    </xf>
    <xf numFmtId="171" fontId="28" fillId="0" borderId="0" xfId="4" applyNumberFormat="1" applyFont="1" applyFill="1" applyAlignment="1"/>
    <xf numFmtId="3" fontId="3" fillId="0" borderId="21" xfId="5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6" fillId="0" borderId="21" xfId="5" applyFont="1" applyFill="1" applyBorder="1" applyAlignment="1">
      <alignment horizontal="center" vertical="center"/>
    </xf>
    <xf numFmtId="4" fontId="6" fillId="0" borderId="21" xfId="5" applyNumberFormat="1" applyFont="1" applyFill="1" applyBorder="1" applyAlignment="1">
      <alignment horizontal="center" vertical="center"/>
    </xf>
    <xf numFmtId="4" fontId="6" fillId="0" borderId="21" xfId="5" applyNumberFormat="1" applyFont="1" applyFill="1" applyBorder="1" applyAlignment="1">
      <alignment horizontal="left" vertical="center"/>
    </xf>
    <xf numFmtId="165" fontId="6" fillId="0" borderId="21" xfId="5" applyNumberFormat="1" applyFont="1" applyFill="1" applyBorder="1" applyAlignment="1">
      <alignment horizontal="left" vertical="center"/>
    </xf>
    <xf numFmtId="49" fontId="8" fillId="8" borderId="0" xfId="4" applyNumberFormat="1" applyFont="1" applyFill="1" applyBorder="1" applyAlignment="1">
      <alignment horizontal="center"/>
    </xf>
    <xf numFmtId="4" fontId="8" fillId="8" borderId="0" xfId="4" applyNumberFormat="1" applyFont="1" applyFill="1" applyAlignment="1">
      <alignment horizontal="center"/>
    </xf>
    <xf numFmtId="3" fontId="6" fillId="0" borderId="21" xfId="5" applyNumberFormat="1" applyFont="1" applyFill="1" applyBorder="1" applyAlignment="1">
      <alignment horizontal="center" vertical="center"/>
    </xf>
    <xf numFmtId="4" fontId="10" fillId="6" borderId="21" xfId="4" applyNumberFormat="1" applyFont="1" applyFill="1" applyBorder="1" applyAlignment="1"/>
    <xf numFmtId="169" fontId="10" fillId="8" borderId="0" xfId="1" applyFont="1" applyFill="1" applyBorder="1" applyAlignment="1"/>
    <xf numFmtId="169" fontId="10" fillId="0" borderId="0" xfId="1" applyFont="1" applyFill="1" applyBorder="1" applyAlignment="1"/>
    <xf numFmtId="4" fontId="8" fillId="0" borderId="0" xfId="4" applyNumberFormat="1" applyFont="1" applyFill="1" applyAlignment="1">
      <alignment horizontal="center"/>
    </xf>
    <xf numFmtId="2" fontId="10" fillId="0" borderId="0" xfId="4" applyNumberFormat="1" applyFont="1" applyFill="1" applyBorder="1" applyAlignment="1">
      <alignment horizontal="right"/>
    </xf>
    <xf numFmtId="4" fontId="10" fillId="0" borderId="0" xfId="4" applyNumberFormat="1" applyFont="1" applyFill="1" applyBorder="1" applyAlignment="1"/>
    <xf numFmtId="2" fontId="3" fillId="0" borderId="0" xfId="4" applyNumberFormat="1" applyFont="1" applyFill="1" applyBorder="1" applyAlignment="1">
      <alignment horizontal="right"/>
    </xf>
    <xf numFmtId="4" fontId="8" fillId="8" borderId="0" xfId="4" applyNumberFormat="1" applyFont="1" applyFill="1" applyAlignment="1">
      <alignment horizontal="right"/>
    </xf>
    <xf numFmtId="170" fontId="19" fillId="8" borderId="0" xfId="40" applyNumberFormat="1" applyFont="1" applyFill="1" applyBorder="1"/>
    <xf numFmtId="4" fontId="6" fillId="8" borderId="0" xfId="4" applyNumberFormat="1" applyFont="1" applyFill="1" applyBorder="1"/>
    <xf numFmtId="4" fontId="6" fillId="7" borderId="0" xfId="4" applyNumberFormat="1" applyFont="1" applyFill="1" applyBorder="1"/>
    <xf numFmtId="0" fontId="6" fillId="8" borderId="0" xfId="4" applyFont="1" applyFill="1" applyBorder="1"/>
    <xf numFmtId="4" fontId="8" fillId="8" borderId="0" xfId="4" applyNumberFormat="1" applyFont="1" applyFill="1"/>
    <xf numFmtId="4" fontId="8" fillId="7" borderId="0" xfId="4" applyNumberFormat="1" applyFont="1" applyFill="1"/>
    <xf numFmtId="4" fontId="32" fillId="8" borderId="0" xfId="4" applyNumberFormat="1" applyFont="1" applyFill="1" applyBorder="1" applyAlignment="1">
      <alignment horizontal="center"/>
    </xf>
    <xf numFmtId="171" fontId="8" fillId="0" borderId="0" xfId="4" applyNumberFormat="1" applyFont="1" applyFill="1"/>
    <xf numFmtId="4" fontId="8" fillId="0" borderId="0" xfId="4" applyNumberFormat="1" applyFont="1" applyFill="1"/>
    <xf numFmtId="171" fontId="28" fillId="0" borderId="0" xfId="4" applyNumberFormat="1" applyFont="1" applyFill="1"/>
    <xf numFmtId="4" fontId="28" fillId="0" borderId="0" xfId="4" applyNumberFormat="1" applyFont="1" applyFill="1"/>
    <xf numFmtId="4" fontId="8" fillId="8" borderId="0" xfId="4" applyNumberFormat="1" applyFont="1" applyFill="1" applyAlignment="1">
      <alignment horizontal="center" vertical="center"/>
    </xf>
    <xf numFmtId="4" fontId="8" fillId="7" borderId="0" xfId="4" applyNumberFormat="1" applyFont="1" applyFill="1" applyAlignment="1">
      <alignment horizontal="center" vertical="center"/>
    </xf>
    <xf numFmtId="4" fontId="8" fillId="0" borderId="0" xfId="4" applyNumberFormat="1" applyFont="1" applyFill="1" applyAlignment="1">
      <alignment horizontal="center" vertical="center"/>
    </xf>
    <xf numFmtId="2" fontId="3" fillId="0" borderId="0" xfId="4" applyNumberFormat="1" applyFont="1" applyFill="1" applyBorder="1" applyAlignment="1">
      <alignment horizontal="center"/>
    </xf>
    <xf numFmtId="0" fontId="3" fillId="8" borderId="0" xfId="4" applyFont="1" applyFill="1" applyAlignment="1">
      <alignment horizontal="center" vertical="center"/>
    </xf>
    <xf numFmtId="2" fontId="3" fillId="8" borderId="0" xfId="4" applyNumberFormat="1" applyFont="1" applyFill="1" applyBorder="1" applyAlignment="1">
      <alignment horizontal="center" vertical="center"/>
    </xf>
    <xf numFmtId="0" fontId="3" fillId="8" borderId="0" xfId="4" applyFont="1" applyFill="1" applyAlignment="1">
      <alignment vertical="center"/>
    </xf>
    <xf numFmtId="0" fontId="29" fillId="8" borderId="0" xfId="4" applyFont="1" applyFill="1" applyAlignment="1">
      <alignment horizontal="center"/>
    </xf>
    <xf numFmtId="2" fontId="10" fillId="6" borderId="37" xfId="4" applyNumberFormat="1" applyFont="1" applyFill="1" applyBorder="1" applyAlignment="1">
      <alignment horizontal="right"/>
    </xf>
    <xf numFmtId="2" fontId="10" fillId="6" borderId="38" xfId="4" applyNumberFormat="1" applyFont="1" applyFill="1" applyBorder="1" applyAlignment="1">
      <alignment horizontal="right"/>
    </xf>
    <xf numFmtId="2" fontId="10" fillId="6" borderId="45" xfId="4" applyNumberFormat="1" applyFont="1" applyFill="1" applyBorder="1" applyAlignment="1">
      <alignment horizontal="right"/>
    </xf>
    <xf numFmtId="2" fontId="10" fillId="0" borderId="39" xfId="4" applyNumberFormat="1" applyFont="1" applyFill="1" applyBorder="1" applyAlignment="1">
      <alignment horizontal="left"/>
    </xf>
    <xf numFmtId="0" fontId="10" fillId="8" borderId="0" xfId="4" applyFont="1" applyFill="1" applyAlignment="1">
      <alignment horizontal="center"/>
    </xf>
    <xf numFmtId="0" fontId="4" fillId="8" borderId="0" xfId="4" applyFont="1" applyFill="1" applyAlignment="1">
      <alignment vertical="center"/>
    </xf>
    <xf numFmtId="0" fontId="4" fillId="8" borderId="0" xfId="4" applyFont="1" applyFill="1"/>
    <xf numFmtId="0" fontId="3" fillId="8" borderId="0" xfId="4" applyFont="1" applyFill="1" applyAlignment="1">
      <alignment horizontal="right"/>
    </xf>
    <xf numFmtId="0" fontId="1" fillId="8" borderId="0" xfId="4" applyFont="1" applyFill="1" applyAlignment="1">
      <alignment horizontal="center"/>
    </xf>
    <xf numFmtId="0" fontId="2" fillId="8" borderId="0" xfId="4" applyFont="1" applyFill="1" applyAlignment="1">
      <alignment horizontal="center"/>
    </xf>
    <xf numFmtId="0" fontId="3" fillId="8" borderId="1" xfId="4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/>
    <xf numFmtId="0" fontId="14" fillId="9" borderId="37" xfId="0" applyFont="1" applyFill="1" applyBorder="1" applyAlignment="1">
      <alignment horizontal="right" vertical="top"/>
    </xf>
    <xf numFmtId="0" fontId="14" fillId="9" borderId="4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26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29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6" borderId="40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2" fillId="2" borderId="43" xfId="0" applyFont="1" applyFill="1" applyBorder="1" applyAlignment="1">
      <alignment horizontal="center" wrapText="1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2" fillId="2" borderId="37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0" fontId="4" fillId="0" borderId="0" xfId="29" applyNumberFormat="1" applyFont="1" applyBorder="1" applyAlignment="1">
      <alignment horizontal="justify" vertical="center"/>
    </xf>
    <xf numFmtId="0" fontId="4" fillId="0" borderId="0" xfId="29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29" applyNumberFormat="1" applyFont="1" applyBorder="1" applyAlignment="1">
      <alignment horizontal="center" vertical="center"/>
    </xf>
    <xf numFmtId="0" fontId="1" fillId="0" borderId="0" xfId="29" applyNumberFormat="1" applyFont="1" applyBorder="1" applyAlignment="1">
      <alignment horizontal="center" vertical="center"/>
    </xf>
    <xf numFmtId="0" fontId="6" fillId="0" borderId="1" xfId="29" applyNumberFormat="1" applyFont="1" applyBorder="1" applyAlignment="1">
      <alignment vertical="center"/>
    </xf>
    <xf numFmtId="0" fontId="6" fillId="0" borderId="0" xfId="29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9" fontId="14" fillId="0" borderId="0" xfId="0" applyNumberFormat="1" applyFont="1" applyAlignment="1">
      <alignment horizontal="center"/>
    </xf>
    <xf numFmtId="170" fontId="3" fillId="0" borderId="0" xfId="49" applyFont="1" applyBorder="1" applyAlignment="1">
      <alignment horizontal="center"/>
    </xf>
    <xf numFmtId="4" fontId="10" fillId="8" borderId="5" xfId="47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55">
    <cellStyle name="Excel Built-in Normal" xfId="13"/>
    <cellStyle name="Hiperlink 2" xfId="16"/>
    <cellStyle name="Hiperlink 2 2" xfId="17"/>
    <cellStyle name="Hiperlink 2 3" xfId="9"/>
    <cellStyle name="Moeda 2" xfId="10"/>
    <cellStyle name="Moeda 3" xfId="11"/>
    <cellStyle name="Moeda 4" xfId="6"/>
    <cellStyle name="Moeda 5" xfId="7"/>
    <cellStyle name="Moeda 5 2" xfId="12"/>
    <cellStyle name="Moeda 6" xfId="8"/>
    <cellStyle name="Normal" xfId="0" builtinId="0"/>
    <cellStyle name="Normal 2" xfId="4"/>
    <cellStyle name="Normal 2 2" xfId="18"/>
    <cellStyle name="Normal 3" xfId="19"/>
    <cellStyle name="Normal 3 2" xfId="2"/>
    <cellStyle name="Normal 3 3" xfId="14"/>
    <cellStyle name="Normal 4" xfId="20"/>
    <cellStyle name="Normal 4 2" xfId="21"/>
    <cellStyle name="Normal 4 3" xfId="22"/>
    <cellStyle name="Normal 5" xfId="23"/>
    <cellStyle name="Normal 6" xfId="24"/>
    <cellStyle name="Normal 6 2" xfId="25"/>
    <cellStyle name="Normal 6 2 2" xfId="15"/>
    <cellStyle name="Normal 7" xfId="27"/>
    <cellStyle name="Normal 8" xfId="28"/>
    <cellStyle name="Normal_Estudo Sidrolândia" xfId="29"/>
    <cellStyle name="Normal_Estudo Sidrolândia_Planilha RES. SOL NASCENTE REGIÃO DA ESCOLA" xfId="3"/>
    <cellStyle name="Normal_Pavimentação Asfáltica" xfId="5"/>
    <cellStyle name="Porcentagem 2" xfId="30"/>
    <cellStyle name="Porcentagem 2 2" xfId="31"/>
    <cellStyle name="Porcentagem 2 3" xfId="32"/>
    <cellStyle name="Porcentagem 3" xfId="33"/>
    <cellStyle name="Porcentagem 4" xfId="34"/>
    <cellStyle name="Porcentagem 5" xfId="35"/>
    <cellStyle name="Porcentagem 6" xfId="36"/>
    <cellStyle name="Porcentagem 6 2" xfId="37"/>
    <cellStyle name="Porcentagem 6 2 2" xfId="38"/>
    <cellStyle name="Porcentagem 7" xfId="39"/>
    <cellStyle name="Separador de milhares 2" xfId="40"/>
    <cellStyle name="Separador de milhares 2 2" xfId="41"/>
    <cellStyle name="Separador de milhares 2 3" xfId="42"/>
    <cellStyle name="Separador de milhares 2 4" xfId="43"/>
    <cellStyle name="Separador de milhares 3" xfId="44"/>
    <cellStyle name="Separador de milhares 4" xfId="45"/>
    <cellStyle name="Separador de milhares 5" xfId="46"/>
    <cellStyle name="Separador de milhares_ALCINÓPOLIS-PT-100pavCAIXA_Orçamento" xfId="47"/>
    <cellStyle name="Separador de milhares_Estudo Sidrolândia" xfId="26"/>
    <cellStyle name="Vírgula" xfId="1" builtinId="3"/>
    <cellStyle name="Vírgula 2" xfId="48"/>
    <cellStyle name="Vírgula 3" xfId="49"/>
    <cellStyle name="Vírgula 4" xfId="50"/>
    <cellStyle name="Vírgula 4 2" xfId="51"/>
    <cellStyle name="Vírgula 4 2 2" xfId="53"/>
    <cellStyle name="Vírgula 5" xfId="54"/>
    <cellStyle name="Vírgula 6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276225</xdr:colOff>
      <xdr:row>5</xdr:row>
      <xdr:rowOff>13547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066800" cy="966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19050</xdr:rowOff>
    </xdr:from>
    <xdr:to>
      <xdr:col>0</xdr:col>
      <xdr:colOff>1533525</xdr:colOff>
      <xdr:row>4</xdr:row>
      <xdr:rowOff>131974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9050"/>
          <a:ext cx="1123950" cy="1017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04" name="Text Box 10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05" name="Text Box 11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06" name="Text Box 12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07" name="Text Box 13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08" name="Text Box 16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09" name="Text Box 11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10" name="Text Box 12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11" name="Text Box 13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12" name="Text Box 16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13" name="Text Box 10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14" name="Text Box 11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15" name="Text Box 12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16" name="Text Box 13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22</xdr:row>
      <xdr:rowOff>9525</xdr:rowOff>
    </xdr:to>
    <xdr:sp macro="" textlink="">
      <xdr:nvSpPr>
        <xdr:cNvPr id="247617" name="Text Box 16"/>
        <xdr:cNvSpPr txBox="1">
          <a:spLocks noChangeArrowheads="1"/>
        </xdr:cNvSpPr>
      </xdr:nvSpPr>
      <xdr:spPr>
        <a:xfrm>
          <a:off x="1676400" y="4086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104775</xdr:colOff>
      <xdr:row>26</xdr:row>
      <xdr:rowOff>85725</xdr:rowOff>
    </xdr:to>
    <xdr:sp macro="" textlink="">
      <xdr:nvSpPr>
        <xdr:cNvPr id="247618" name="Text Box 1"/>
        <xdr:cNvSpPr txBox="1">
          <a:spLocks noChangeArrowheads="1"/>
        </xdr:cNvSpPr>
      </xdr:nvSpPr>
      <xdr:spPr>
        <a:xfrm>
          <a:off x="1676400" y="548640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19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20" name="Text Box 3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621" name="Text Box 4"/>
        <xdr:cNvSpPr txBox="1">
          <a:spLocks noChangeArrowheads="1"/>
        </xdr:cNvSpPr>
      </xdr:nvSpPr>
      <xdr:spPr>
        <a:xfrm>
          <a:off x="1676400" y="56864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622" name="Text Box 7"/>
        <xdr:cNvSpPr txBox="1">
          <a:spLocks noChangeArrowheads="1"/>
        </xdr:cNvSpPr>
      </xdr:nvSpPr>
      <xdr:spPr>
        <a:xfrm>
          <a:off x="1676400" y="568642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104775</xdr:colOff>
      <xdr:row>24</xdr:row>
      <xdr:rowOff>76200</xdr:rowOff>
    </xdr:to>
    <xdr:sp macro="" textlink="">
      <xdr:nvSpPr>
        <xdr:cNvPr id="247623" name="Text Box 3"/>
        <xdr:cNvSpPr txBox="1">
          <a:spLocks noChangeArrowheads="1"/>
        </xdr:cNvSpPr>
      </xdr:nvSpPr>
      <xdr:spPr>
        <a:xfrm>
          <a:off x="1676400" y="50958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104775</xdr:colOff>
      <xdr:row>24</xdr:row>
      <xdr:rowOff>123825</xdr:rowOff>
    </xdr:to>
    <xdr:sp macro="" textlink="">
      <xdr:nvSpPr>
        <xdr:cNvPr id="247624" name="Text Box 4"/>
        <xdr:cNvSpPr txBox="1">
          <a:spLocks noChangeArrowheads="1"/>
        </xdr:cNvSpPr>
      </xdr:nvSpPr>
      <xdr:spPr>
        <a:xfrm>
          <a:off x="1676400" y="509587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104775</xdr:colOff>
      <xdr:row>24</xdr:row>
      <xdr:rowOff>85725</xdr:rowOff>
    </xdr:to>
    <xdr:sp macro="" textlink="">
      <xdr:nvSpPr>
        <xdr:cNvPr id="247625" name="Text Box 7"/>
        <xdr:cNvSpPr txBox="1">
          <a:spLocks noChangeArrowheads="1"/>
        </xdr:cNvSpPr>
      </xdr:nvSpPr>
      <xdr:spPr>
        <a:xfrm>
          <a:off x="1676400" y="509587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26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27" name="Text Box 3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104775</xdr:rowOff>
    </xdr:to>
    <xdr:sp macro="" textlink="">
      <xdr:nvSpPr>
        <xdr:cNvPr id="247628" name="Text Box 4"/>
        <xdr:cNvSpPr txBox="1">
          <a:spLocks noChangeArrowheads="1"/>
        </xdr:cNvSpPr>
      </xdr:nvSpPr>
      <xdr:spPr>
        <a:xfrm>
          <a:off x="1676400" y="56864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629" name="Text Box 7"/>
        <xdr:cNvSpPr txBox="1">
          <a:spLocks noChangeArrowheads="1"/>
        </xdr:cNvSpPr>
      </xdr:nvSpPr>
      <xdr:spPr>
        <a:xfrm>
          <a:off x="1676400" y="568642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30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31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32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33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34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35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36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37" name="Text Box 2"/>
        <xdr:cNvSpPr txBox="1">
          <a:spLocks noChangeArrowheads="1"/>
        </xdr:cNvSpPr>
      </xdr:nvSpPr>
      <xdr:spPr>
        <a:xfrm>
          <a:off x="1676400" y="56864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38" name="Text Box 10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39" name="Text Box 11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0" name="Text Box 12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1" name="Text Box 13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2" name="Text Box 16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3" name="Text Box 11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4" name="Text Box 12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5" name="Text Box 13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6" name="Text Box 16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7" name="Text Box 10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8" name="Text Box 11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49" name="Text Box 12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50" name="Text Box 13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0</xdr:rowOff>
    </xdr:to>
    <xdr:sp macro="" textlink="">
      <xdr:nvSpPr>
        <xdr:cNvPr id="247651" name="Text Box 16"/>
        <xdr:cNvSpPr txBox="1">
          <a:spLocks noChangeArrowheads="1"/>
        </xdr:cNvSpPr>
      </xdr:nvSpPr>
      <xdr:spPr>
        <a:xfrm>
          <a:off x="1676400" y="5686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52" name="Text Box 3"/>
        <xdr:cNvSpPr txBox="1">
          <a:spLocks noChangeArrowheads="1"/>
        </xdr:cNvSpPr>
      </xdr:nvSpPr>
      <xdr:spPr>
        <a:xfrm>
          <a:off x="1676400" y="6715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653" name="Text Box 4"/>
        <xdr:cNvSpPr txBox="1">
          <a:spLocks noChangeArrowheads="1"/>
        </xdr:cNvSpPr>
      </xdr:nvSpPr>
      <xdr:spPr>
        <a:xfrm>
          <a:off x="1676400" y="67151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654" name="Text Box 7"/>
        <xdr:cNvSpPr txBox="1">
          <a:spLocks noChangeArrowheads="1"/>
        </xdr:cNvSpPr>
      </xdr:nvSpPr>
      <xdr:spPr>
        <a:xfrm>
          <a:off x="1676400" y="6715125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5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65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65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6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66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66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7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8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8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8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8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68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8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68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68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8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69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69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9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69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69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6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0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0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0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0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0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0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1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1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1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1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1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1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1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1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1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71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2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2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72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2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2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72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2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3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3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3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4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5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5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75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5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5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75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5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5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76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6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7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8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8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8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78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8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78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8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8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78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9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9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79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79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7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0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0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0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0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0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0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0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1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1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1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1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1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1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1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1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81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1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2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82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2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2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82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2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3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3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3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3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4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5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85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5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5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85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5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5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85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6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6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7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8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8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88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8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88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8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8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88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8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9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89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89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8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0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0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0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0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0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0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0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0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1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1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1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1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1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1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1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91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1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2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92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2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2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92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2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3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3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3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3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3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4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4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95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5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5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95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5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5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95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5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6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6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7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8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798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8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98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8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8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798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8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9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799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799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79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0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1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1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1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1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1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1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01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1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1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02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2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2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02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2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3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3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3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3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3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3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4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4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4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4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4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4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4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4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4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04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5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5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05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5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5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05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5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6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6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6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7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08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8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08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8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8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08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8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8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09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09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0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0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1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1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1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1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1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11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1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1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11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2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2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12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2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3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3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3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3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3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3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3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4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4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4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4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4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4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4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4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14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4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5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15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5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5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15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5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6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6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6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6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7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8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18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8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8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18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8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8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18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19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1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19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0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1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1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1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1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21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1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1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21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1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2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22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2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3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3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3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3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3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3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3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3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4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4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4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4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4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4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4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24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4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5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25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5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5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25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5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6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6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6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6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6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7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7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28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8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8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28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8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8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28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28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2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9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29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0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1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1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1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31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1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1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31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1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2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32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2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3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4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4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4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4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4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4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34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4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4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35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5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5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35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5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6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6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6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6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6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6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7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7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7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7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7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7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7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7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7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37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8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8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38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8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8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38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38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3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9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9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39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0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1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1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41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1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1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41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1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1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42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2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3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4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4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4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4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4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44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4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4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44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5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5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45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5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6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6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6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6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6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6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6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7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7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7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7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7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7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7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7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47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7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8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48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8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8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48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48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4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9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9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9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49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0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1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51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1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1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51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1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1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51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2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2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3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4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4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4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4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54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4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4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54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4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5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55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5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6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6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6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6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6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6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6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6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7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7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7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7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7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7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7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57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7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8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58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8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8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58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58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5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9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9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9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9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59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0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0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61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1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1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61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1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1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61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1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2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2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3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4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4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4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64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4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4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64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4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5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65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5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6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7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7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7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7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7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7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67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7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7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68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8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8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68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68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6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9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9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9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9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9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69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0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0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0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0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0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0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0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0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0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70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1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1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71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1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1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71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1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2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2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2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3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4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4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74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4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4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74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4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4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75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5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6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7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7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7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7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7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77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7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7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77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8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8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78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78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7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9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9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9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9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9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9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79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0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0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0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0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0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0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0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0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80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0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1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81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1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1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81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1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2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2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2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2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3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4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84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4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4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84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4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4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84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5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5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6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7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7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7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7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87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7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7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87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7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8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88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88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8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9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9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9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9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9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9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9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89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0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0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0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0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0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0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0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90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0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1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91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1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1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91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1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2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2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2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2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2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3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3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94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4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4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94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4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4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94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4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5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5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6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7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7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7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97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7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7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897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7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8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898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898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89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899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0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0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0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0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0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0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00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0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0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01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1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1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01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1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2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2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2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2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2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2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3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3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3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3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3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3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3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3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3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03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4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4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04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4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4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04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4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5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5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5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6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7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7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07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7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7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07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7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7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08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08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0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09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0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0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0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0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0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10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0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0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10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1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1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11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1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2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2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2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2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2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2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2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3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3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3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3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3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3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3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3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13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3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4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14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4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4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14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4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5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5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5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5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6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7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17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7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7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17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7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7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17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18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1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8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19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0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0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0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0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20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0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0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20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0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1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21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1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2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2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2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2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2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2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2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2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3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3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3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3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3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3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3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23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3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4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24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4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4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24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4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5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5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5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5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5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6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6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27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7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7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27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7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7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27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27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2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8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8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29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0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0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0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30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0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0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30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0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1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31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1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2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3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3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3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3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3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3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33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3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3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34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4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4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34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4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5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5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5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5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5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5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6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6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6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6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6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6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6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6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6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36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7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7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37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7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7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37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37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3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8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8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8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39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0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0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40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0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0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40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0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0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41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1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2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3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3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3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3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3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43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3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3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43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4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4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44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4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5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5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5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5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5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5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5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6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6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6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6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6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6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6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6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46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6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7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47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7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7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47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47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4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8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8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8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8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49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0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50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0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0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50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0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0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50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1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1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2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3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3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3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3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53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3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3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53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3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4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54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4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5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5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5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5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5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5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5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5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6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6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6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6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6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6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6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56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6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7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57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7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7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57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57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8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8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8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8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8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59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59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60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0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0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60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0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0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60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0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1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1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2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3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3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3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63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3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3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63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3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4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64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4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5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6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6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6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6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6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6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66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6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6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67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7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7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67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67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8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8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8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8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8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8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9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9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9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9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9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9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9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69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69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69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0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0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70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0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0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70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0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1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1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1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2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3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3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73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3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3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73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3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3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74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4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5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6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6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6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6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6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76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6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6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76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7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7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77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7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8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8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8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8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8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8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8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9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9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9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9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9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9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79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79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79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79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0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80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0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0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80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0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1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1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1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1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2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3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83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3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3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83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3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3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83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4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4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5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6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6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6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6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86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6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6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86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6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7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87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7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8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8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8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8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8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8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8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8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9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9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9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9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9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89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9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89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89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8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0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90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0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0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90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0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1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1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1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1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1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2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2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93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3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3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93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3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3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93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3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4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4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5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6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6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6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96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6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6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96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6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7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4997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7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8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9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9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9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9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4999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9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4999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4999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4999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00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0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0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00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0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1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1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1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1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1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1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2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2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2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2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2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2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2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2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2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02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3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3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03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3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3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03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3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4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4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4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5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6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6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06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6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6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06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6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6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07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7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8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9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9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9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09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9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09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09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09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09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0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0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10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0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1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1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1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1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1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1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1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2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2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2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2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2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2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2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2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12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2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3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13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3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3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13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3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4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4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4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4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5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6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16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6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6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16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6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6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16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7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7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8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9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9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19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9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19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9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19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19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19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0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20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0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1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1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1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1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1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1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1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1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2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2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2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2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2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2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2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22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2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3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23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3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3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23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3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4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4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4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4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4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5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5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26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6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6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26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6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6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26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6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7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7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7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8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9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29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9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29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9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9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29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29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2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0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30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0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1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1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2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2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2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2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2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2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32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2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2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33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3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3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33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3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4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4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4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4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4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4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4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5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5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5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5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5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5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5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5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5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35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6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6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36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6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6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36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6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7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7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7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7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8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39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9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39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9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9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39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39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39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40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0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0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1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2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2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2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2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2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42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2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2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42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3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3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43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3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4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4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4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4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4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4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4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4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5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5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5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5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5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5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5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5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45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5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6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46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6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6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46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6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7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7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7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7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7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48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9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49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9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9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49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49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49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49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0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0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0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1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2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2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2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2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52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2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2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52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2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3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53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3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4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4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4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4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4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4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4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4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4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5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5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5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5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5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5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5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55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5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6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56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6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6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56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6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7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7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7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7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7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7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58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8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59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9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9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59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9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59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59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59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0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0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0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1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2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2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2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62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2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2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62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2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3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63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3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4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4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5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5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5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5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5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5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65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5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5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66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6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6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66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6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7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7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7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7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7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7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7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8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8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8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8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8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8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8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68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8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68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9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9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69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9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9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69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69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6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0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0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0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0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1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2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2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72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2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2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72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2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2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73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3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3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4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5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5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5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5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5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75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5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5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75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6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6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76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6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7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7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7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7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7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7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7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7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8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8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8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8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8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8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78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8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78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8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9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79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9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9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79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79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7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0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0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0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0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0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1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2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82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2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2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82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2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2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82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3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3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3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4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5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5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5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5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85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5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5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85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5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6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86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6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7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7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7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7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7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7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7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7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7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8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8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8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8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8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88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8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88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8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9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89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9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9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89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89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8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0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0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0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0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0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0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1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1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92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2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2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92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2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2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92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2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3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3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3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4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5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5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5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95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5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5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95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5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6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96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6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7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7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8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8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8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8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098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8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98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8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8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099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9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9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099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099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09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0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0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0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0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0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0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0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1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1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1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1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1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1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1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1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1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01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2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2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02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2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2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02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2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3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3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3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3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4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5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5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05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5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5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05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5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5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06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6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6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7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8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8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8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08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8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08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8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8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08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9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9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09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09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0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0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0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0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0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0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0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0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0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1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1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1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1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1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1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1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1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11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1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2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12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2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2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12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2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3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3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3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3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3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4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5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15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5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5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15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5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5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15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6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6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6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7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8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8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18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8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18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8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8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18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8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9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19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19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1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0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0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0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0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0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0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0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0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0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1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1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1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1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1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1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1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21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1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2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22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2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2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22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2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3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3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3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3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3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3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4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4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25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5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5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25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5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5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25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5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6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6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6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7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8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28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8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28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8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8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28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8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9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29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29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2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0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0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1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1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1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1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1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1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31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1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1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32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2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2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32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2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3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3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3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3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3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3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3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4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4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4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4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4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4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4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4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4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34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5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5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35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5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5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35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5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6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6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6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6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7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38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8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38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8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8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38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8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8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39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39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39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0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1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1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1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1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1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41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1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1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41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2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2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42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2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3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3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3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3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3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3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3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3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4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4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4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4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4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4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4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4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44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4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5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45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5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5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45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5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6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6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6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6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6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7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8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48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8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8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48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8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8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48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49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49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49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0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1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1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1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1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51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1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1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51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1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2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52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2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3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3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3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3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3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3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3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3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3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4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4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4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4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4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4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4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54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4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5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55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5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5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55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5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6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6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6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6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6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6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7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7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58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8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8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58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8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8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58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58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59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9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59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0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1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1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1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61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1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1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61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1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2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62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2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3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3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4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4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4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4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4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4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64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4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4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65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5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5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65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5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6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6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6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6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6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6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6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7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7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7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7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7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7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7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7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7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67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8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8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8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68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8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8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8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68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68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69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9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9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69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0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1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1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71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1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1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1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71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1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1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1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72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2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2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3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4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4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4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4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4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74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4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4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4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74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5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5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5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753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5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6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6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6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6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6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6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6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6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7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7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7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7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7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7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7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7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77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7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8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8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78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8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8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8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786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78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79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9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9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9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79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0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1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81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1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1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1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81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1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1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1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819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2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2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2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3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4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4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4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4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84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4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4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4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848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4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5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5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852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5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6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62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6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6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6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6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6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6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6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7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7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7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7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7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7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7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87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7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7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8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881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8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8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8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885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88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89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95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9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9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9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89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0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0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91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1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1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1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914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1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1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17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918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19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2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28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2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3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4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5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6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3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4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4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4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94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4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4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4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947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4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4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50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951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52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6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1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6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7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8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69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7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7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7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7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7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7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97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7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7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7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1980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8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8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83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1984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1985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8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8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8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8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9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9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9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199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94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9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9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9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9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1999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00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01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02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03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04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05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06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07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08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2009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2010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1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12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2013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2014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1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16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2017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2018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1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20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21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2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2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2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2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2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27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28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29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0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1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2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3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4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5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6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7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8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39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40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41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2042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2043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4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45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2046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2047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4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49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29</xdr:row>
      <xdr:rowOff>28575</xdr:rowOff>
    </xdr:to>
    <xdr:sp macro="" textlink="">
      <xdr:nvSpPr>
        <xdr:cNvPr id="252050" name="Text Box 4"/>
        <xdr:cNvSpPr txBox="1">
          <a:spLocks noChangeArrowheads="1"/>
        </xdr:cNvSpPr>
      </xdr:nvSpPr>
      <xdr:spPr>
        <a:xfrm>
          <a:off x="1676400" y="7105650"/>
          <a:ext cx="104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2051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52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53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54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55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56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57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58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59" name="Text Box 2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0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1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2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3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4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5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6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7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8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69" name="Text Box 10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70" name="Text Box 11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71" name="Text Box 12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72" name="Text Box 13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28</xdr:row>
      <xdr:rowOff>76200</xdr:rowOff>
    </xdr:to>
    <xdr:sp macro="" textlink="">
      <xdr:nvSpPr>
        <xdr:cNvPr id="252073" name="Text Box 16"/>
        <xdr:cNvSpPr txBox="1">
          <a:spLocks noChangeArrowheads="1"/>
        </xdr:cNvSpPr>
      </xdr:nvSpPr>
      <xdr:spPr>
        <a:xfrm>
          <a:off x="1676400" y="71056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76200</xdr:rowOff>
    </xdr:to>
    <xdr:sp macro="" textlink="">
      <xdr:nvSpPr>
        <xdr:cNvPr id="252074" name="Text Box 3"/>
        <xdr:cNvSpPr txBox="1">
          <a:spLocks noChangeArrowheads="1"/>
        </xdr:cNvSpPr>
      </xdr:nvSpPr>
      <xdr:spPr>
        <a:xfrm>
          <a:off x="1676400" y="71056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123825</xdr:rowOff>
    </xdr:to>
    <xdr:sp macro="" textlink="">
      <xdr:nvSpPr>
        <xdr:cNvPr id="252075" name="Text Box 4"/>
        <xdr:cNvSpPr txBox="1">
          <a:spLocks noChangeArrowheads="1"/>
        </xdr:cNvSpPr>
      </xdr:nvSpPr>
      <xdr:spPr>
        <a:xfrm>
          <a:off x="1676400" y="71056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104775</xdr:colOff>
      <xdr:row>27</xdr:row>
      <xdr:rowOff>85725</xdr:rowOff>
    </xdr:to>
    <xdr:sp macro="" textlink="">
      <xdr:nvSpPr>
        <xdr:cNvPr id="252076" name="Text Box 7"/>
        <xdr:cNvSpPr txBox="1">
          <a:spLocks noChangeArrowheads="1"/>
        </xdr:cNvSpPr>
      </xdr:nvSpPr>
      <xdr:spPr>
        <a:xfrm>
          <a:off x="1676400" y="710565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273844</xdr:colOff>
      <xdr:row>0</xdr:row>
      <xdr:rowOff>23814</xdr:rowOff>
    </xdr:from>
    <xdr:to>
      <xdr:col>2</xdr:col>
      <xdr:colOff>319132</xdr:colOff>
      <xdr:row>5</xdr:row>
      <xdr:rowOff>142877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3814"/>
          <a:ext cx="1235913" cy="1119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99\gerencia%20de%20obras\Documentos%20Renata\documentos%20aquino\VIVIANE%20TRABALHO\PLANILHA%20OR&#199;AMENT&#193;RIA%20BALNE&#193;RIO%20RE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RESUMO"/>
      <sheetName val="CRONOGRA OBRAS"/>
      <sheetName val="CRONOGRAMA C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41"/>
  <sheetViews>
    <sheetView view="pageBreakPreview" zoomScaleNormal="100" zoomScaleSheetLayoutView="100" workbookViewId="0">
      <selection activeCell="A33" sqref="A33"/>
    </sheetView>
  </sheetViews>
  <sheetFormatPr defaultColWidth="9.140625" defaultRowHeight="12.75"/>
  <cols>
    <col min="1" max="1" width="12" style="137" customWidth="1"/>
    <col min="2" max="2" width="57.85546875" style="138" customWidth="1"/>
    <col min="3" max="3" width="8.140625" style="139" customWidth="1"/>
    <col min="4" max="4" width="12.85546875" style="140" customWidth="1"/>
    <col min="5" max="5" width="10.28515625" style="141" customWidth="1"/>
    <col min="6" max="6" width="19.140625" style="142" customWidth="1"/>
    <col min="7" max="7" width="11.28515625" style="143" customWidth="1"/>
    <col min="8" max="8" width="11.42578125" style="142" customWidth="1"/>
    <col min="9" max="9" width="11.42578125" style="136" customWidth="1"/>
    <col min="10" max="10" width="11.42578125" style="144" customWidth="1"/>
    <col min="11" max="252" width="11.42578125" style="139" customWidth="1"/>
    <col min="253" max="16384" width="9.140625" style="139"/>
  </cols>
  <sheetData>
    <row r="3" spans="1:12">
      <c r="B3" s="145"/>
      <c r="C3" s="145"/>
      <c r="D3" s="146"/>
      <c r="E3" s="140"/>
      <c r="F3" s="147"/>
      <c r="G3" s="148"/>
      <c r="H3" s="147"/>
      <c r="I3" s="197"/>
      <c r="J3" s="198"/>
      <c r="K3" s="199"/>
      <c r="L3" s="199"/>
    </row>
    <row r="4" spans="1:12" ht="25.5" customHeight="1">
      <c r="A4" s="223" t="s">
        <v>0</v>
      </c>
      <c r="B4" s="223"/>
      <c r="C4" s="223"/>
      <c r="D4" s="223"/>
      <c r="E4" s="223"/>
      <c r="F4" s="223"/>
      <c r="G4" s="148"/>
      <c r="H4" s="147"/>
      <c r="I4" s="197"/>
      <c r="J4" s="198"/>
      <c r="K4" s="199"/>
      <c r="L4" s="199"/>
    </row>
    <row r="5" spans="1:12" ht="15" customHeight="1">
      <c r="A5" s="224" t="s">
        <v>1</v>
      </c>
      <c r="B5" s="224"/>
      <c r="C5" s="224"/>
      <c r="D5" s="224"/>
      <c r="E5" s="224"/>
      <c r="F5" s="224"/>
      <c r="G5" s="148"/>
      <c r="H5" s="147"/>
      <c r="I5" s="197"/>
      <c r="J5" s="198"/>
      <c r="K5" s="199"/>
      <c r="L5" s="199"/>
    </row>
    <row r="6" spans="1:12" ht="15" customHeight="1">
      <c r="A6" s="225"/>
      <c r="B6" s="225"/>
      <c r="C6" s="225"/>
      <c r="D6" s="225"/>
      <c r="E6" s="225"/>
      <c r="F6" s="225"/>
      <c r="G6" s="148"/>
      <c r="H6" s="147"/>
      <c r="I6" s="197"/>
      <c r="J6" s="198"/>
      <c r="K6" s="199"/>
      <c r="L6" s="199"/>
    </row>
    <row r="7" spans="1:12" s="131" customFormat="1">
      <c r="A7" s="108" t="s">
        <v>2</v>
      </c>
      <c r="B7" s="219"/>
      <c r="C7" s="219"/>
      <c r="D7" s="219"/>
      <c r="E7" s="219"/>
      <c r="F7" s="111"/>
      <c r="G7" s="149"/>
      <c r="H7" s="111"/>
      <c r="I7" s="200"/>
      <c r="J7" s="201"/>
    </row>
    <row r="8" spans="1:12" s="131" customFormat="1" ht="15">
      <c r="A8" s="220" t="s">
        <v>3</v>
      </c>
      <c r="B8" s="220"/>
      <c r="C8" s="220"/>
      <c r="D8" s="220"/>
      <c r="E8" s="220"/>
      <c r="F8" s="220"/>
      <c r="G8" s="149"/>
      <c r="H8" s="111"/>
      <c r="I8" s="200"/>
      <c r="J8" s="201"/>
    </row>
    <row r="9" spans="1:12" s="131" customFormat="1" ht="15">
      <c r="A9" s="220" t="s">
        <v>4</v>
      </c>
      <c r="B9" s="220"/>
      <c r="C9" s="110"/>
      <c r="D9" s="150"/>
      <c r="E9" s="151"/>
      <c r="F9" s="111"/>
      <c r="G9" s="149"/>
      <c r="H9" s="111"/>
      <c r="I9" s="200"/>
      <c r="J9" s="201"/>
    </row>
    <row r="10" spans="1:12" s="131" customFormat="1" ht="15">
      <c r="A10" s="220" t="s">
        <v>5</v>
      </c>
      <c r="B10" s="220"/>
      <c r="C10" s="110"/>
      <c r="D10" s="150"/>
      <c r="E10" s="151"/>
      <c r="F10" s="111"/>
      <c r="G10" s="149"/>
      <c r="H10" s="111"/>
      <c r="I10" s="200"/>
      <c r="J10" s="201"/>
    </row>
    <row r="11" spans="1:12" s="131" customFormat="1" ht="15">
      <c r="A11" s="220" t="s">
        <v>71</v>
      </c>
      <c r="B11" s="220"/>
      <c r="C11" s="110"/>
      <c r="D11" s="150"/>
      <c r="E11" s="151"/>
      <c r="F11" s="111"/>
      <c r="G11" s="149"/>
      <c r="H11" s="111"/>
      <c r="I11" s="200"/>
      <c r="J11" s="201"/>
    </row>
    <row r="12" spans="1:12" s="131" customFormat="1" ht="15" customHeight="1">
      <c r="A12" s="221"/>
      <c r="B12" s="221"/>
      <c r="C12" s="222"/>
      <c r="D12" s="222"/>
      <c r="E12" s="222"/>
      <c r="F12" s="222"/>
      <c r="G12" s="149"/>
      <c r="H12" s="111"/>
      <c r="I12" s="200"/>
      <c r="J12" s="201"/>
    </row>
    <row r="13" spans="1:12" s="131" customFormat="1">
      <c r="A13" s="213"/>
      <c r="B13" s="213"/>
      <c r="C13" s="110"/>
      <c r="D13" s="150"/>
      <c r="E13" s="151"/>
      <c r="F13" s="111"/>
      <c r="G13" s="149"/>
      <c r="H13" s="111"/>
      <c r="I13" s="200"/>
      <c r="J13" s="201"/>
    </row>
    <row r="14" spans="1:12" s="131" customFormat="1" ht="15" customHeight="1">
      <c r="A14" s="214" t="s">
        <v>6</v>
      </c>
      <c r="B14" s="214"/>
      <c r="C14" s="214"/>
      <c r="D14" s="214"/>
      <c r="E14" s="214"/>
      <c r="F14" s="214"/>
      <c r="G14" s="152"/>
      <c r="H14" s="111"/>
      <c r="I14" s="200"/>
      <c r="J14" s="201"/>
    </row>
    <row r="15" spans="1:12" s="131" customFormat="1">
      <c r="A15" s="108"/>
      <c r="D15" s="153"/>
      <c r="E15" s="154"/>
      <c r="F15" s="155"/>
      <c r="G15" s="156"/>
      <c r="H15" s="157"/>
      <c r="I15" s="165"/>
      <c r="J15" s="201"/>
    </row>
    <row r="16" spans="1:12" s="131" customFormat="1">
      <c r="A16" s="158" t="s">
        <v>7</v>
      </c>
      <c r="B16" s="159" t="s">
        <v>8</v>
      </c>
      <c r="C16" s="160" t="s">
        <v>9</v>
      </c>
      <c r="D16" s="161" t="s">
        <v>10</v>
      </c>
      <c r="E16" s="162" t="s">
        <v>11</v>
      </c>
      <c r="F16" s="163" t="s">
        <v>12</v>
      </c>
      <c r="G16" s="164"/>
      <c r="H16" s="165"/>
      <c r="I16" s="202"/>
      <c r="J16" s="201"/>
    </row>
    <row r="17" spans="1:10" s="132" customFormat="1" ht="18" hidden="1" customHeight="1">
      <c r="A17" s="166">
        <v>1</v>
      </c>
      <c r="B17" s="167" t="s">
        <v>13</v>
      </c>
      <c r="C17" s="168" t="s">
        <v>14</v>
      </c>
      <c r="D17" s="169">
        <v>15</v>
      </c>
      <c r="E17" s="170"/>
      <c r="F17" s="171">
        <f>E17*D17</f>
        <v>0</v>
      </c>
      <c r="G17" s="172"/>
      <c r="H17" s="173"/>
      <c r="I17" s="203"/>
      <c r="J17" s="204"/>
    </row>
    <row r="18" spans="1:10" s="132" customFormat="1" ht="15" hidden="1">
      <c r="A18" s="166">
        <v>2</v>
      </c>
      <c r="B18" s="174" t="s">
        <v>15</v>
      </c>
      <c r="C18" s="168" t="s">
        <v>16</v>
      </c>
      <c r="D18" s="175">
        <v>35</v>
      </c>
      <c r="E18" s="170"/>
      <c r="F18" s="171">
        <f>E18*D18</f>
        <v>0</v>
      </c>
      <c r="G18" s="172"/>
      <c r="H18" s="173"/>
      <c r="I18" s="203"/>
      <c r="J18" s="204"/>
    </row>
    <row r="19" spans="1:10" s="132" customFormat="1" ht="15" hidden="1">
      <c r="A19" s="166">
        <v>3</v>
      </c>
      <c r="B19" s="174" t="s">
        <v>17</v>
      </c>
      <c r="C19" s="168" t="s">
        <v>18</v>
      </c>
      <c r="D19" s="175">
        <v>5</v>
      </c>
      <c r="E19" s="170"/>
      <c r="F19" s="171">
        <f>E19*D19</f>
        <v>0</v>
      </c>
      <c r="G19" s="172"/>
      <c r="H19" s="173"/>
      <c r="I19" s="203"/>
      <c r="J19" s="204"/>
    </row>
    <row r="20" spans="1:10" s="132" customFormat="1" ht="15" hidden="1">
      <c r="A20" s="166">
        <v>4</v>
      </c>
      <c r="B20" s="174" t="s">
        <v>19</v>
      </c>
      <c r="C20" s="168" t="s">
        <v>16</v>
      </c>
      <c r="D20" s="175">
        <v>30</v>
      </c>
      <c r="E20" s="170"/>
      <c r="F20" s="171">
        <f t="shared" ref="F20:F33" si="0">E20*D20</f>
        <v>0</v>
      </c>
      <c r="G20" s="172"/>
      <c r="H20" s="173"/>
      <c r="I20" s="203"/>
      <c r="J20" s="204"/>
    </row>
    <row r="21" spans="1:10" s="132" customFormat="1" ht="15" hidden="1">
      <c r="A21" s="166">
        <v>5</v>
      </c>
      <c r="B21" s="174" t="s">
        <v>20</v>
      </c>
      <c r="C21" s="168" t="s">
        <v>16</v>
      </c>
      <c r="D21" s="175">
        <v>5</v>
      </c>
      <c r="E21" s="170"/>
      <c r="F21" s="171">
        <f t="shared" si="0"/>
        <v>0</v>
      </c>
      <c r="G21" s="172"/>
      <c r="H21" s="173"/>
      <c r="I21" s="203"/>
      <c r="J21" s="204"/>
    </row>
    <row r="22" spans="1:10" s="132" customFormat="1" ht="15" hidden="1">
      <c r="A22" s="166">
        <v>6</v>
      </c>
      <c r="B22" s="174" t="s">
        <v>21</v>
      </c>
      <c r="C22" s="168" t="s">
        <v>14</v>
      </c>
      <c r="D22" s="168">
        <v>120</v>
      </c>
      <c r="E22" s="170"/>
      <c r="F22" s="171">
        <f t="shared" si="0"/>
        <v>0</v>
      </c>
      <c r="G22" s="172"/>
      <c r="H22" s="173"/>
      <c r="I22" s="203"/>
      <c r="J22" s="204"/>
    </row>
    <row r="23" spans="1:10" s="132" customFormat="1" ht="15" hidden="1">
      <c r="A23" s="166">
        <v>7</v>
      </c>
      <c r="B23" s="174" t="s">
        <v>22</v>
      </c>
      <c r="C23" s="168" t="s">
        <v>23</v>
      </c>
      <c r="D23" s="168">
        <v>2000</v>
      </c>
      <c r="E23" s="170"/>
      <c r="F23" s="171">
        <f t="shared" si="0"/>
        <v>0</v>
      </c>
      <c r="G23" s="172"/>
      <c r="H23" s="173"/>
      <c r="I23" s="203"/>
      <c r="J23" s="204"/>
    </row>
    <row r="24" spans="1:10" s="132" customFormat="1" ht="15" hidden="1">
      <c r="A24" s="166">
        <v>8</v>
      </c>
      <c r="B24" s="174" t="s">
        <v>24</v>
      </c>
      <c r="C24" s="168" t="s">
        <v>25</v>
      </c>
      <c r="D24" s="168">
        <v>5</v>
      </c>
      <c r="E24" s="176"/>
      <c r="F24" s="171">
        <f t="shared" si="0"/>
        <v>0</v>
      </c>
      <c r="G24" s="172"/>
      <c r="H24" s="173"/>
      <c r="I24" s="203"/>
      <c r="J24" s="204"/>
    </row>
    <row r="25" spans="1:10" s="132" customFormat="1" ht="15" hidden="1">
      <c r="A25" s="166">
        <v>9</v>
      </c>
      <c r="B25" s="174" t="s">
        <v>26</v>
      </c>
      <c r="C25" s="168" t="s">
        <v>16</v>
      </c>
      <c r="D25" s="175">
        <v>25</v>
      </c>
      <c r="E25" s="170"/>
      <c r="F25" s="171">
        <f t="shared" si="0"/>
        <v>0</v>
      </c>
      <c r="G25" s="172"/>
      <c r="H25" s="173"/>
      <c r="I25" s="203"/>
      <c r="J25" s="204"/>
    </row>
    <row r="26" spans="1:10" s="132" customFormat="1" ht="15" hidden="1">
      <c r="A26" s="166">
        <v>10</v>
      </c>
      <c r="B26" s="174" t="s">
        <v>27</v>
      </c>
      <c r="C26" s="168" t="s">
        <v>16</v>
      </c>
      <c r="D26" s="175">
        <v>10</v>
      </c>
      <c r="E26" s="176"/>
      <c r="F26" s="171">
        <f t="shared" si="0"/>
        <v>0</v>
      </c>
      <c r="G26" s="172"/>
      <c r="H26" s="173"/>
      <c r="I26" s="203"/>
      <c r="J26" s="204"/>
    </row>
    <row r="27" spans="1:10" s="132" customFormat="1" ht="60" hidden="1">
      <c r="A27" s="166">
        <v>11</v>
      </c>
      <c r="B27" s="167" t="s">
        <v>28</v>
      </c>
      <c r="C27" s="168" t="s">
        <v>23</v>
      </c>
      <c r="D27" s="175">
        <v>4</v>
      </c>
      <c r="E27" s="170"/>
      <c r="F27" s="171">
        <f t="shared" si="0"/>
        <v>0</v>
      </c>
      <c r="G27" s="172"/>
      <c r="H27" s="173"/>
      <c r="I27" s="203"/>
      <c r="J27" s="204"/>
    </row>
    <row r="28" spans="1:10" s="132" customFormat="1" ht="75">
      <c r="A28" s="166">
        <v>1</v>
      </c>
      <c r="B28" s="167" t="s">
        <v>29</v>
      </c>
      <c r="C28" s="168" t="s">
        <v>30</v>
      </c>
      <c r="D28" s="168">
        <v>100</v>
      </c>
      <c r="E28" s="170"/>
      <c r="F28" s="171">
        <f t="shared" si="0"/>
        <v>0</v>
      </c>
      <c r="G28" s="172"/>
      <c r="H28" s="173"/>
      <c r="I28" s="203"/>
      <c r="J28" s="204"/>
    </row>
    <row r="29" spans="1:10" s="133" customFormat="1" ht="60">
      <c r="A29" s="166">
        <v>2</v>
      </c>
      <c r="B29" s="167" t="s">
        <v>31</v>
      </c>
      <c r="C29" s="168" t="s">
        <v>30</v>
      </c>
      <c r="D29" s="175">
        <v>300</v>
      </c>
      <c r="E29" s="170"/>
      <c r="F29" s="171">
        <f t="shared" si="0"/>
        <v>0</v>
      </c>
      <c r="G29" s="177"/>
      <c r="H29" s="178"/>
      <c r="I29" s="205"/>
      <c r="J29" s="206"/>
    </row>
    <row r="30" spans="1:10" s="133" customFormat="1" ht="60" hidden="1">
      <c r="A30" s="166">
        <v>14</v>
      </c>
      <c r="B30" s="167" t="s">
        <v>32</v>
      </c>
      <c r="C30" s="168" t="s">
        <v>23</v>
      </c>
      <c r="D30" s="175">
        <v>6</v>
      </c>
      <c r="E30" s="170"/>
      <c r="F30" s="171">
        <f t="shared" si="0"/>
        <v>0</v>
      </c>
      <c r="G30" s="177"/>
      <c r="H30" s="178"/>
      <c r="I30" s="205"/>
      <c r="J30" s="206"/>
    </row>
    <row r="31" spans="1:10" s="131" customFormat="1" ht="150">
      <c r="A31" s="179">
        <v>3</v>
      </c>
      <c r="B31" s="180" t="s">
        <v>68</v>
      </c>
      <c r="C31" s="181" t="s">
        <v>34</v>
      </c>
      <c r="D31" s="182" t="s">
        <v>69</v>
      </c>
      <c r="E31" s="183"/>
      <c r="F31" s="184">
        <v>0</v>
      </c>
      <c r="G31" s="185"/>
      <c r="H31" s="186"/>
      <c r="I31" s="200"/>
      <c r="J31" s="201"/>
    </row>
    <row r="32" spans="1:10" s="131" customFormat="1" ht="150">
      <c r="A32" s="179">
        <v>4</v>
      </c>
      <c r="B32" s="180" t="s">
        <v>33</v>
      </c>
      <c r="C32" s="181" t="s">
        <v>34</v>
      </c>
      <c r="D32" s="182">
        <v>6676.43</v>
      </c>
      <c r="E32" s="183"/>
      <c r="F32" s="184">
        <v>0</v>
      </c>
      <c r="G32" s="185"/>
      <c r="H32" s="186"/>
      <c r="I32" s="200"/>
      <c r="J32" s="201"/>
    </row>
    <row r="33" spans="1:10" s="131" customFormat="1" ht="30">
      <c r="A33" s="179">
        <v>5</v>
      </c>
      <c r="B33" s="180" t="s">
        <v>35</v>
      </c>
      <c r="C33" s="181" t="s">
        <v>34</v>
      </c>
      <c r="D33" s="187">
        <v>200</v>
      </c>
      <c r="E33" s="183"/>
      <c r="F33" s="184">
        <f t="shared" si="0"/>
        <v>0</v>
      </c>
      <c r="G33" s="185"/>
      <c r="H33" s="186"/>
      <c r="I33" s="200"/>
      <c r="J33" s="201"/>
    </row>
    <row r="34" spans="1:10" s="134" customFormat="1" ht="15" customHeight="1">
      <c r="A34" s="215" t="s">
        <v>36</v>
      </c>
      <c r="B34" s="216"/>
      <c r="C34" s="216"/>
      <c r="D34" s="216"/>
      <c r="E34" s="217"/>
      <c r="F34" s="188">
        <f>SUM(F17:F33)</f>
        <v>0</v>
      </c>
      <c r="G34" s="189"/>
      <c r="H34" s="186"/>
      <c r="I34" s="207"/>
      <c r="J34" s="208"/>
    </row>
    <row r="35" spans="1:10" s="135" customFormat="1" ht="15" customHeight="1">
      <c r="A35" s="218" t="s">
        <v>37</v>
      </c>
      <c r="B35" s="218"/>
      <c r="C35" s="218"/>
      <c r="D35" s="218"/>
      <c r="E35" s="218"/>
      <c r="F35" s="218"/>
      <c r="G35" s="190"/>
      <c r="H35" s="191"/>
      <c r="I35" s="209"/>
      <c r="J35" s="209"/>
    </row>
    <row r="36" spans="1:10" s="135" customFormat="1" ht="15" customHeight="1">
      <c r="A36" s="192"/>
      <c r="B36" s="192"/>
      <c r="C36" s="192"/>
      <c r="D36" s="192"/>
      <c r="E36" s="192"/>
      <c r="F36" s="193"/>
      <c r="G36" s="190"/>
      <c r="H36" s="191"/>
      <c r="I36" s="209"/>
      <c r="J36" s="209"/>
    </row>
    <row r="37" spans="1:10" s="135" customFormat="1" ht="15" customHeight="1">
      <c r="A37" s="194"/>
      <c r="B37" s="192"/>
      <c r="C37" s="192"/>
      <c r="D37" s="194"/>
      <c r="E37" s="192"/>
      <c r="F37" s="193"/>
      <c r="G37" s="190"/>
      <c r="H37" s="191"/>
      <c r="I37" s="209"/>
      <c r="J37" s="209"/>
    </row>
    <row r="38" spans="1:10" s="135" customFormat="1" ht="15" customHeight="1">
      <c r="A38" s="192"/>
      <c r="B38" s="192"/>
      <c r="C38" s="192"/>
      <c r="D38" s="192"/>
      <c r="E38" s="192"/>
      <c r="F38" s="193"/>
      <c r="G38" s="190"/>
      <c r="H38" s="191"/>
      <c r="I38" s="209"/>
      <c r="J38" s="209"/>
    </row>
    <row r="39" spans="1:10" s="135" customFormat="1" ht="15" customHeight="1">
      <c r="A39" s="210" t="s">
        <v>38</v>
      </c>
      <c r="B39" s="210"/>
      <c r="C39" s="219"/>
      <c r="D39" s="219"/>
      <c r="E39" s="219"/>
      <c r="F39" s="219"/>
      <c r="G39" s="190"/>
      <c r="H39" s="191"/>
      <c r="I39" s="209"/>
      <c r="J39" s="209"/>
    </row>
    <row r="40" spans="1:10" s="135" customFormat="1" ht="15" customHeight="1">
      <c r="A40" s="210" t="s">
        <v>39</v>
      </c>
      <c r="B40" s="210"/>
      <c r="C40" s="211"/>
      <c r="D40" s="211"/>
      <c r="E40" s="211"/>
      <c r="F40" s="211"/>
      <c r="G40" s="190"/>
      <c r="H40" s="191"/>
      <c r="I40" s="209"/>
      <c r="J40" s="209"/>
    </row>
    <row r="41" spans="1:10" s="134" customFormat="1">
      <c r="A41" s="212"/>
      <c r="B41" s="212"/>
      <c r="C41" s="211"/>
      <c r="D41" s="211"/>
      <c r="E41" s="211"/>
      <c r="F41" s="211"/>
      <c r="G41" s="189"/>
      <c r="H41" s="186"/>
      <c r="I41" s="207"/>
      <c r="J41" s="208"/>
    </row>
    <row r="42" spans="1:10" s="131" customFormat="1">
      <c r="A42" s="108"/>
      <c r="D42" s="153"/>
      <c r="E42" s="195"/>
      <c r="F42" s="111"/>
      <c r="G42" s="149"/>
      <c r="H42" s="111"/>
      <c r="I42" s="200"/>
      <c r="J42" s="201"/>
    </row>
    <row r="43" spans="1:10" s="131" customFormat="1">
      <c r="A43" s="137"/>
      <c r="B43" s="138"/>
      <c r="C43" s="196"/>
      <c r="D43" s="140"/>
      <c r="E43" s="141"/>
      <c r="F43" s="142"/>
      <c r="G43" s="143"/>
      <c r="H43" s="111"/>
      <c r="I43" s="200"/>
      <c r="J43" s="201"/>
    </row>
    <row r="44" spans="1:10" s="131" customFormat="1">
      <c r="A44" s="137"/>
      <c r="B44" s="138"/>
      <c r="C44" s="196"/>
      <c r="D44" s="140"/>
      <c r="E44" s="141"/>
      <c r="F44" s="142"/>
      <c r="G44" s="143"/>
      <c r="H44" s="111"/>
      <c r="I44" s="200"/>
      <c r="J44" s="201"/>
    </row>
    <row r="45" spans="1:10" s="131" customFormat="1">
      <c r="A45" s="137"/>
      <c r="B45" s="138"/>
      <c r="C45" s="196"/>
      <c r="D45" s="140"/>
      <c r="E45" s="141"/>
      <c r="F45" s="142"/>
      <c r="G45" s="143"/>
      <c r="H45" s="111"/>
      <c r="I45" s="200"/>
      <c r="J45" s="201"/>
    </row>
    <row r="46" spans="1:10" s="131" customFormat="1">
      <c r="A46" s="137"/>
      <c r="B46" s="138"/>
      <c r="C46" s="196"/>
      <c r="D46" s="140"/>
      <c r="E46" s="141"/>
      <c r="F46" s="142"/>
      <c r="G46" s="143"/>
      <c r="H46" s="111"/>
      <c r="I46" s="200"/>
      <c r="J46" s="201"/>
    </row>
    <row r="47" spans="1:10">
      <c r="C47" s="196"/>
    </row>
    <row r="48" spans="1:10">
      <c r="C48" s="196"/>
    </row>
    <row r="49" spans="1:12">
      <c r="C49" s="196"/>
    </row>
    <row r="50" spans="1:12">
      <c r="C50" s="196"/>
    </row>
    <row r="51" spans="1:12">
      <c r="C51" s="196"/>
    </row>
    <row r="52" spans="1:12">
      <c r="C52" s="196"/>
    </row>
    <row r="53" spans="1:12">
      <c r="C53" s="196"/>
    </row>
    <row r="54" spans="1:12">
      <c r="C54" s="196"/>
    </row>
    <row r="55" spans="1:12">
      <c r="C55" s="196"/>
    </row>
    <row r="56" spans="1:12" s="136" customFormat="1">
      <c r="A56" s="137"/>
      <c r="B56" s="138"/>
      <c r="C56" s="196"/>
      <c r="D56" s="140"/>
      <c r="E56" s="141"/>
      <c r="F56" s="142"/>
      <c r="G56" s="143"/>
      <c r="H56" s="142"/>
      <c r="J56" s="144"/>
      <c r="K56" s="139"/>
      <c r="L56" s="139"/>
    </row>
    <row r="57" spans="1:12" s="136" customFormat="1">
      <c r="A57" s="137"/>
      <c r="B57" s="138"/>
      <c r="C57" s="196"/>
      <c r="D57" s="140"/>
      <c r="E57" s="141"/>
      <c r="F57" s="142"/>
      <c r="G57" s="143"/>
      <c r="H57" s="142"/>
      <c r="J57" s="144"/>
      <c r="K57" s="139"/>
      <c r="L57" s="139"/>
    </row>
    <row r="58" spans="1:12" s="136" customFormat="1">
      <c r="A58" s="137"/>
      <c r="B58" s="138"/>
      <c r="C58" s="196"/>
      <c r="D58" s="140"/>
      <c r="E58" s="141"/>
      <c r="F58" s="142"/>
      <c r="G58" s="143"/>
      <c r="H58" s="142"/>
      <c r="J58" s="144"/>
      <c r="K58" s="139"/>
      <c r="L58" s="139"/>
    </row>
    <row r="59" spans="1:12" s="136" customFormat="1">
      <c r="A59" s="137"/>
      <c r="B59" s="138"/>
      <c r="C59" s="196"/>
      <c r="D59" s="140"/>
      <c r="E59" s="141"/>
      <c r="F59" s="142"/>
      <c r="G59" s="143"/>
      <c r="H59" s="142"/>
      <c r="J59" s="144"/>
      <c r="K59" s="139"/>
      <c r="L59" s="139"/>
    </row>
    <row r="60" spans="1:12" s="136" customFormat="1">
      <c r="A60" s="137"/>
      <c r="B60" s="138"/>
      <c r="C60" s="196"/>
      <c r="D60" s="140"/>
      <c r="E60" s="141"/>
      <c r="F60" s="142"/>
      <c r="G60" s="143"/>
      <c r="H60" s="142"/>
      <c r="J60" s="144"/>
      <c r="K60" s="139"/>
      <c r="L60" s="139"/>
    </row>
    <row r="61" spans="1:12" s="136" customFormat="1">
      <c r="A61" s="137"/>
      <c r="B61" s="138"/>
      <c r="C61" s="196"/>
      <c r="D61" s="140"/>
      <c r="E61" s="141"/>
      <c r="F61" s="142"/>
      <c r="G61" s="143"/>
      <c r="H61" s="142"/>
      <c r="J61" s="144"/>
      <c r="K61" s="139"/>
      <c r="L61" s="139"/>
    </row>
    <row r="62" spans="1:12" s="136" customFormat="1">
      <c r="A62" s="137"/>
      <c r="B62" s="138"/>
      <c r="C62" s="196"/>
      <c r="D62" s="140"/>
      <c r="E62" s="141"/>
      <c r="F62" s="142"/>
      <c r="G62" s="143"/>
      <c r="H62" s="142"/>
      <c r="J62" s="144"/>
      <c r="K62" s="139"/>
      <c r="L62" s="139"/>
    </row>
    <row r="63" spans="1:12" s="136" customFormat="1">
      <c r="A63" s="137"/>
      <c r="B63" s="138"/>
      <c r="C63" s="196"/>
      <c r="D63" s="140"/>
      <c r="E63" s="141"/>
      <c r="F63" s="142"/>
      <c r="G63" s="143"/>
      <c r="H63" s="142"/>
      <c r="J63" s="144"/>
      <c r="K63" s="139"/>
      <c r="L63" s="139"/>
    </row>
    <row r="64" spans="1:12" s="136" customFormat="1">
      <c r="A64" s="137"/>
      <c r="B64" s="138"/>
      <c r="C64" s="196"/>
      <c r="D64" s="140"/>
      <c r="E64" s="141"/>
      <c r="F64" s="142"/>
      <c r="G64" s="143"/>
      <c r="H64" s="142"/>
      <c r="J64" s="144"/>
      <c r="K64" s="139"/>
      <c r="L64" s="139"/>
    </row>
    <row r="65" spans="1:12" s="136" customFormat="1">
      <c r="A65" s="137"/>
      <c r="B65" s="138"/>
      <c r="C65" s="196"/>
      <c r="D65" s="140"/>
      <c r="E65" s="141"/>
      <c r="F65" s="142"/>
      <c r="G65" s="143"/>
      <c r="H65" s="142"/>
      <c r="J65" s="144"/>
      <c r="K65" s="139"/>
      <c r="L65" s="139"/>
    </row>
    <row r="66" spans="1:12" s="136" customFormat="1">
      <c r="A66" s="137"/>
      <c r="B66" s="138"/>
      <c r="C66" s="196"/>
      <c r="D66" s="140"/>
      <c r="E66" s="141"/>
      <c r="F66" s="142"/>
      <c r="G66" s="143"/>
      <c r="H66" s="142"/>
      <c r="J66" s="144"/>
      <c r="K66" s="139"/>
      <c r="L66" s="139"/>
    </row>
    <row r="67" spans="1:12" s="136" customFormat="1">
      <c r="A67" s="137"/>
      <c r="B67" s="138"/>
      <c r="C67" s="196"/>
      <c r="D67" s="140"/>
      <c r="E67" s="141"/>
      <c r="F67" s="142"/>
      <c r="G67" s="143"/>
      <c r="H67" s="142"/>
      <c r="J67" s="144"/>
      <c r="K67" s="139"/>
      <c r="L67" s="139"/>
    </row>
    <row r="68" spans="1:12" s="136" customFormat="1">
      <c r="A68" s="137"/>
      <c r="B68" s="138"/>
      <c r="C68" s="196"/>
      <c r="D68" s="140"/>
      <c r="E68" s="141"/>
      <c r="F68" s="142"/>
      <c r="G68" s="143"/>
      <c r="H68" s="142"/>
      <c r="J68" s="144"/>
      <c r="K68" s="139"/>
      <c r="L68" s="139"/>
    </row>
    <row r="69" spans="1:12" s="136" customFormat="1">
      <c r="A69" s="137"/>
      <c r="B69" s="138"/>
      <c r="C69" s="196"/>
      <c r="D69" s="140"/>
      <c r="E69" s="141"/>
      <c r="F69" s="142"/>
      <c r="G69" s="143"/>
      <c r="H69" s="142"/>
      <c r="J69" s="144"/>
      <c r="K69" s="139"/>
      <c r="L69" s="139"/>
    </row>
    <row r="70" spans="1:12" s="136" customFormat="1">
      <c r="A70" s="137"/>
      <c r="B70" s="138"/>
      <c r="C70" s="196"/>
      <c r="D70" s="140"/>
      <c r="E70" s="141"/>
      <c r="F70" s="142"/>
      <c r="G70" s="143"/>
      <c r="H70" s="142"/>
      <c r="J70" s="144"/>
      <c r="K70" s="139"/>
      <c r="L70" s="139"/>
    </row>
    <row r="71" spans="1:12" s="136" customFormat="1">
      <c r="A71" s="137"/>
      <c r="B71" s="138"/>
      <c r="C71" s="196"/>
      <c r="D71" s="140"/>
      <c r="E71" s="141"/>
      <c r="F71" s="142"/>
      <c r="G71" s="143"/>
      <c r="H71" s="142"/>
      <c r="J71" s="144"/>
      <c r="K71" s="139"/>
      <c r="L71" s="139"/>
    </row>
    <row r="72" spans="1:12" s="136" customFormat="1">
      <c r="A72" s="137"/>
      <c r="B72" s="138"/>
      <c r="C72" s="196"/>
      <c r="D72" s="140"/>
      <c r="E72" s="141"/>
      <c r="F72" s="142"/>
      <c r="G72" s="143"/>
      <c r="H72" s="142"/>
      <c r="J72" s="144"/>
      <c r="K72" s="139"/>
      <c r="L72" s="139"/>
    </row>
    <row r="73" spans="1:12" s="136" customFormat="1">
      <c r="A73" s="137"/>
      <c r="B73" s="138"/>
      <c r="C73" s="196"/>
      <c r="D73" s="140"/>
      <c r="E73" s="141"/>
      <c r="F73" s="142"/>
      <c r="G73" s="143"/>
      <c r="H73" s="142"/>
      <c r="J73" s="144"/>
      <c r="K73" s="139"/>
      <c r="L73" s="139"/>
    </row>
    <row r="74" spans="1:12" s="136" customFormat="1">
      <c r="A74" s="137"/>
      <c r="B74" s="138"/>
      <c r="C74" s="196"/>
      <c r="D74" s="140"/>
      <c r="E74" s="141"/>
      <c r="F74" s="142"/>
      <c r="G74" s="143"/>
      <c r="H74" s="142"/>
      <c r="J74" s="144"/>
      <c r="K74" s="139"/>
      <c r="L74" s="139"/>
    </row>
    <row r="75" spans="1:12" s="136" customFormat="1">
      <c r="A75" s="137"/>
      <c r="B75" s="138"/>
      <c r="C75" s="196"/>
      <c r="D75" s="140"/>
      <c r="E75" s="141"/>
      <c r="F75" s="142"/>
      <c r="G75" s="143"/>
      <c r="H75" s="142"/>
      <c r="J75" s="144"/>
      <c r="K75" s="139"/>
      <c r="L75" s="139"/>
    </row>
    <row r="76" spans="1:12" s="136" customFormat="1">
      <c r="A76" s="137"/>
      <c r="B76" s="138"/>
      <c r="C76" s="196"/>
      <c r="D76" s="140"/>
      <c r="E76" s="141"/>
      <c r="F76" s="142"/>
      <c r="G76" s="143"/>
      <c r="H76" s="142"/>
      <c r="J76" s="144"/>
      <c r="K76" s="139"/>
      <c r="L76" s="139"/>
    </row>
    <row r="77" spans="1:12" s="136" customFormat="1">
      <c r="A77" s="137"/>
      <c r="B77" s="138"/>
      <c r="C77" s="196"/>
      <c r="D77" s="140"/>
      <c r="E77" s="141"/>
      <c r="F77" s="142"/>
      <c r="G77" s="143"/>
      <c r="H77" s="142"/>
      <c r="J77" s="144"/>
      <c r="K77" s="139"/>
      <c r="L77" s="139"/>
    </row>
    <row r="78" spans="1:12" s="136" customFormat="1">
      <c r="A78" s="137"/>
      <c r="B78" s="138"/>
      <c r="C78" s="196"/>
      <c r="D78" s="140"/>
      <c r="E78" s="141"/>
      <c r="F78" s="142"/>
      <c r="G78" s="143"/>
      <c r="H78" s="142"/>
      <c r="J78" s="144"/>
      <c r="K78" s="139"/>
      <c r="L78" s="139"/>
    </row>
    <row r="79" spans="1:12" s="136" customFormat="1">
      <c r="A79" s="137"/>
      <c r="B79" s="138"/>
      <c r="C79" s="196"/>
      <c r="D79" s="140"/>
      <c r="E79" s="141"/>
      <c r="F79" s="142"/>
      <c r="G79" s="143"/>
      <c r="H79" s="142"/>
      <c r="J79" s="144"/>
      <c r="K79" s="139"/>
      <c r="L79" s="139"/>
    </row>
    <row r="80" spans="1:12" s="136" customFormat="1">
      <c r="A80" s="137"/>
      <c r="B80" s="138"/>
      <c r="C80" s="196"/>
      <c r="D80" s="140"/>
      <c r="E80" s="141"/>
      <c r="F80" s="142"/>
      <c r="G80" s="143"/>
      <c r="H80" s="142"/>
      <c r="J80" s="144"/>
      <c r="K80" s="139"/>
      <c r="L80" s="139"/>
    </row>
    <row r="81" spans="1:12" s="136" customFormat="1">
      <c r="A81" s="137"/>
      <c r="B81" s="138"/>
      <c r="C81" s="196"/>
      <c r="D81" s="140"/>
      <c r="E81" s="141"/>
      <c r="F81" s="142"/>
      <c r="G81" s="143"/>
      <c r="H81" s="142"/>
      <c r="J81" s="144"/>
      <c r="K81" s="139"/>
      <c r="L81" s="139"/>
    </row>
    <row r="82" spans="1:12" s="136" customFormat="1">
      <c r="A82" s="137"/>
      <c r="B82" s="138"/>
      <c r="C82" s="196"/>
      <c r="D82" s="140"/>
      <c r="E82" s="141"/>
      <c r="F82" s="142"/>
      <c r="G82" s="143"/>
      <c r="H82" s="142"/>
      <c r="J82" s="144"/>
      <c r="K82" s="139"/>
      <c r="L82" s="139"/>
    </row>
    <row r="83" spans="1:12" s="136" customFormat="1">
      <c r="A83" s="137"/>
      <c r="B83" s="138"/>
      <c r="C83" s="196"/>
      <c r="D83" s="140"/>
      <c r="E83" s="141"/>
      <c r="F83" s="142"/>
      <c r="G83" s="143"/>
      <c r="H83" s="142"/>
      <c r="J83" s="144"/>
      <c r="K83" s="139"/>
      <c r="L83" s="139"/>
    </row>
    <row r="84" spans="1:12" s="136" customFormat="1">
      <c r="A84" s="137"/>
      <c r="B84" s="138"/>
      <c r="C84" s="196"/>
      <c r="D84" s="140"/>
      <c r="E84" s="141"/>
      <c r="F84" s="142"/>
      <c r="G84" s="143"/>
      <c r="H84" s="142"/>
      <c r="J84" s="144"/>
      <c r="K84" s="139"/>
      <c r="L84" s="139"/>
    </row>
    <row r="85" spans="1:12" s="136" customFormat="1">
      <c r="A85" s="137"/>
      <c r="B85" s="138"/>
      <c r="C85" s="196"/>
      <c r="D85" s="140"/>
      <c r="E85" s="141"/>
      <c r="F85" s="142"/>
      <c r="G85" s="143"/>
      <c r="H85" s="142"/>
      <c r="J85" s="144"/>
      <c r="K85" s="139"/>
      <c r="L85" s="139"/>
    </row>
    <row r="86" spans="1:12" s="136" customFormat="1">
      <c r="A86" s="137"/>
      <c r="B86" s="138"/>
      <c r="C86" s="196"/>
      <c r="D86" s="140"/>
      <c r="E86" s="141"/>
      <c r="F86" s="142"/>
      <c r="G86" s="143"/>
      <c r="H86" s="142"/>
      <c r="J86" s="144"/>
      <c r="K86" s="139"/>
      <c r="L86" s="139"/>
    </row>
    <row r="87" spans="1:12" s="136" customFormat="1">
      <c r="A87" s="137"/>
      <c r="B87" s="138"/>
      <c r="C87" s="196"/>
      <c r="D87" s="140"/>
      <c r="E87" s="141"/>
      <c r="F87" s="142"/>
      <c r="G87" s="143"/>
      <c r="H87" s="142"/>
      <c r="J87" s="144"/>
      <c r="K87" s="139"/>
      <c r="L87" s="139"/>
    </row>
    <row r="88" spans="1:12" s="136" customFormat="1">
      <c r="A88" s="137"/>
      <c r="B88" s="138"/>
      <c r="C88" s="196"/>
      <c r="D88" s="140"/>
      <c r="E88" s="141"/>
      <c r="F88" s="142"/>
      <c r="G88" s="143"/>
      <c r="H88" s="142"/>
      <c r="J88" s="144"/>
      <c r="K88" s="139"/>
      <c r="L88" s="139"/>
    </row>
    <row r="89" spans="1:12" s="136" customFormat="1">
      <c r="A89" s="137"/>
      <c r="B89" s="138"/>
      <c r="C89" s="196"/>
      <c r="D89" s="140"/>
      <c r="E89" s="141"/>
      <c r="F89" s="142"/>
      <c r="G89" s="143"/>
      <c r="H89" s="142"/>
      <c r="J89" s="144"/>
      <c r="K89" s="139"/>
      <c r="L89" s="139"/>
    </row>
    <row r="90" spans="1:12" s="136" customFormat="1">
      <c r="A90" s="137"/>
      <c r="B90" s="138"/>
      <c r="C90" s="196"/>
      <c r="D90" s="140"/>
      <c r="E90" s="141"/>
      <c r="F90" s="142"/>
      <c r="G90" s="143"/>
      <c r="H90" s="142"/>
      <c r="J90" s="144"/>
      <c r="K90" s="139"/>
      <c r="L90" s="139"/>
    </row>
    <row r="91" spans="1:12" s="136" customFormat="1">
      <c r="A91" s="137"/>
      <c r="B91" s="138"/>
      <c r="C91" s="196"/>
      <c r="D91" s="140"/>
      <c r="E91" s="141"/>
      <c r="F91" s="142"/>
      <c r="G91" s="143"/>
      <c r="H91" s="142"/>
      <c r="J91" s="144"/>
      <c r="K91" s="139"/>
      <c r="L91" s="139"/>
    </row>
    <row r="92" spans="1:12" s="136" customFormat="1">
      <c r="A92" s="137"/>
      <c r="B92" s="138"/>
      <c r="C92" s="196"/>
      <c r="D92" s="140"/>
      <c r="E92" s="141"/>
      <c r="F92" s="142"/>
      <c r="G92" s="143"/>
      <c r="H92" s="142"/>
      <c r="J92" s="144"/>
      <c r="K92" s="139"/>
      <c r="L92" s="139"/>
    </row>
    <row r="93" spans="1:12" s="136" customFormat="1">
      <c r="A93" s="137"/>
      <c r="B93" s="138"/>
      <c r="C93" s="196"/>
      <c r="D93" s="140"/>
      <c r="E93" s="141"/>
      <c r="F93" s="142"/>
      <c r="G93" s="143"/>
      <c r="H93" s="142"/>
      <c r="J93" s="144"/>
      <c r="K93" s="139"/>
      <c r="L93" s="139"/>
    </row>
    <row r="94" spans="1:12" s="136" customFormat="1">
      <c r="A94" s="137"/>
      <c r="B94" s="138"/>
      <c r="C94" s="196"/>
      <c r="D94" s="140"/>
      <c r="E94" s="141"/>
      <c r="F94" s="142"/>
      <c r="G94" s="143"/>
      <c r="H94" s="142"/>
      <c r="J94" s="144"/>
      <c r="K94" s="139"/>
      <c r="L94" s="139"/>
    </row>
    <row r="95" spans="1:12" s="136" customFormat="1">
      <c r="A95" s="137"/>
      <c r="B95" s="138"/>
      <c r="C95" s="196"/>
      <c r="D95" s="140"/>
      <c r="E95" s="141"/>
      <c r="F95" s="142"/>
      <c r="G95" s="143"/>
      <c r="H95" s="142"/>
      <c r="J95" s="144"/>
      <c r="K95" s="139"/>
      <c r="L95" s="139"/>
    </row>
    <row r="96" spans="1:12" s="136" customFormat="1">
      <c r="A96" s="137"/>
      <c r="B96" s="138"/>
      <c r="C96" s="196"/>
      <c r="D96" s="140"/>
      <c r="E96" s="141"/>
      <c r="F96" s="142"/>
      <c r="G96" s="143"/>
      <c r="H96" s="142"/>
      <c r="J96" s="144"/>
      <c r="K96" s="139"/>
      <c r="L96" s="139"/>
    </row>
    <row r="97" spans="1:12" s="136" customFormat="1">
      <c r="A97" s="137"/>
      <c r="B97" s="138"/>
      <c r="C97" s="196"/>
      <c r="D97" s="140"/>
      <c r="E97" s="141"/>
      <c r="F97" s="142"/>
      <c r="G97" s="143"/>
      <c r="H97" s="142"/>
      <c r="J97" s="144"/>
      <c r="K97" s="139"/>
      <c r="L97" s="139"/>
    </row>
    <row r="98" spans="1:12" s="136" customFormat="1">
      <c r="A98" s="137"/>
      <c r="B98" s="138"/>
      <c r="C98" s="196"/>
      <c r="D98" s="140"/>
      <c r="E98" s="141"/>
      <c r="F98" s="142"/>
      <c r="G98" s="143"/>
      <c r="H98" s="142"/>
      <c r="J98" s="144"/>
      <c r="K98" s="139"/>
      <c r="L98" s="139"/>
    </row>
    <row r="99" spans="1:12" s="136" customFormat="1">
      <c r="A99" s="137"/>
      <c r="B99" s="138"/>
      <c r="C99" s="196"/>
      <c r="D99" s="140"/>
      <c r="E99" s="141"/>
      <c r="F99" s="142"/>
      <c r="G99" s="143"/>
      <c r="H99" s="142"/>
      <c r="J99" s="144"/>
      <c r="K99" s="139"/>
      <c r="L99" s="139"/>
    </row>
    <row r="100" spans="1:12" s="136" customFormat="1">
      <c r="A100" s="137"/>
      <c r="B100" s="138"/>
      <c r="C100" s="196"/>
      <c r="D100" s="140"/>
      <c r="E100" s="141"/>
      <c r="F100" s="142"/>
      <c r="G100" s="143"/>
      <c r="H100" s="142"/>
      <c r="J100" s="144"/>
      <c r="K100" s="139"/>
      <c r="L100" s="139"/>
    </row>
    <row r="101" spans="1:12" s="136" customFormat="1">
      <c r="A101" s="137"/>
      <c r="B101" s="138"/>
      <c r="C101" s="196"/>
      <c r="D101" s="140"/>
      <c r="E101" s="141"/>
      <c r="F101" s="142"/>
      <c r="G101" s="143"/>
      <c r="H101" s="142"/>
      <c r="J101" s="144"/>
      <c r="K101" s="139"/>
      <c r="L101" s="139"/>
    </row>
    <row r="102" spans="1:12" s="136" customFormat="1">
      <c r="A102" s="137"/>
      <c r="B102" s="138"/>
      <c r="C102" s="196"/>
      <c r="D102" s="140"/>
      <c r="E102" s="141"/>
      <c r="F102" s="142"/>
      <c r="G102" s="143"/>
      <c r="H102" s="142"/>
      <c r="J102" s="144"/>
      <c r="K102" s="139"/>
      <c r="L102" s="139"/>
    </row>
    <row r="103" spans="1:12" s="136" customFormat="1">
      <c r="A103" s="137"/>
      <c r="B103" s="138"/>
      <c r="C103" s="196"/>
      <c r="D103" s="140"/>
      <c r="E103" s="141"/>
      <c r="F103" s="142"/>
      <c r="G103" s="143"/>
      <c r="H103" s="142"/>
      <c r="J103" s="144"/>
      <c r="K103" s="139"/>
      <c r="L103" s="139"/>
    </row>
    <row r="104" spans="1:12" s="136" customFormat="1">
      <c r="A104" s="137"/>
      <c r="B104" s="138"/>
      <c r="C104" s="196"/>
      <c r="D104" s="140"/>
      <c r="E104" s="141"/>
      <c r="F104" s="142"/>
      <c r="G104" s="143"/>
      <c r="H104" s="142"/>
      <c r="J104" s="144"/>
      <c r="K104" s="139"/>
      <c r="L104" s="139"/>
    </row>
    <row r="105" spans="1:12" s="136" customFormat="1">
      <c r="A105" s="137"/>
      <c r="B105" s="138"/>
      <c r="C105" s="196"/>
      <c r="D105" s="140"/>
      <c r="E105" s="141"/>
      <c r="F105" s="142"/>
      <c r="G105" s="143"/>
      <c r="H105" s="142"/>
      <c r="J105" s="144"/>
      <c r="K105" s="139"/>
      <c r="L105" s="139"/>
    </row>
    <row r="106" spans="1:12" s="136" customFormat="1">
      <c r="A106" s="137"/>
      <c r="B106" s="138"/>
      <c r="C106" s="196"/>
      <c r="D106" s="140"/>
      <c r="E106" s="141"/>
      <c r="F106" s="142"/>
      <c r="G106" s="143"/>
      <c r="H106" s="142"/>
      <c r="J106" s="144"/>
      <c r="K106" s="139"/>
      <c r="L106" s="139"/>
    </row>
    <row r="107" spans="1:12" s="136" customFormat="1">
      <c r="A107" s="137"/>
      <c r="B107" s="138"/>
      <c r="C107" s="196"/>
      <c r="D107" s="140"/>
      <c r="E107" s="141"/>
      <c r="F107" s="142"/>
      <c r="G107" s="143"/>
      <c r="H107" s="142"/>
      <c r="J107" s="144"/>
      <c r="K107" s="139"/>
      <c r="L107" s="139"/>
    </row>
    <row r="108" spans="1:12" s="136" customFormat="1">
      <c r="A108" s="137"/>
      <c r="B108" s="138"/>
      <c r="C108" s="196"/>
      <c r="D108" s="140"/>
      <c r="E108" s="141"/>
      <c r="F108" s="142"/>
      <c r="G108" s="143"/>
      <c r="H108" s="142"/>
      <c r="J108" s="144"/>
      <c r="K108" s="139"/>
      <c r="L108" s="139"/>
    </row>
    <row r="109" spans="1:12" s="136" customFormat="1">
      <c r="A109" s="137"/>
      <c r="B109" s="138"/>
      <c r="C109" s="196"/>
      <c r="D109" s="140"/>
      <c r="E109" s="141"/>
      <c r="F109" s="142"/>
      <c r="G109" s="143"/>
      <c r="H109" s="142"/>
      <c r="J109" s="144"/>
      <c r="K109" s="139"/>
      <c r="L109" s="139"/>
    </row>
    <row r="110" spans="1:12" s="136" customFormat="1">
      <c r="A110" s="137"/>
      <c r="B110" s="138"/>
      <c r="C110" s="196"/>
      <c r="D110" s="140"/>
      <c r="E110" s="141"/>
      <c r="F110" s="142"/>
      <c r="G110" s="143"/>
      <c r="H110" s="142"/>
      <c r="J110" s="144"/>
      <c r="K110" s="139"/>
      <c r="L110" s="139"/>
    </row>
    <row r="111" spans="1:12" s="136" customFormat="1">
      <c r="A111" s="137"/>
      <c r="B111" s="138"/>
      <c r="C111" s="196"/>
      <c r="D111" s="140"/>
      <c r="E111" s="141"/>
      <c r="F111" s="142"/>
      <c r="G111" s="143"/>
      <c r="H111" s="142"/>
      <c r="J111" s="144"/>
      <c r="K111" s="139"/>
      <c r="L111" s="139"/>
    </row>
    <row r="112" spans="1:12" s="136" customFormat="1">
      <c r="A112" s="137"/>
      <c r="B112" s="138"/>
      <c r="C112" s="196"/>
      <c r="D112" s="140"/>
      <c r="E112" s="141"/>
      <c r="F112" s="142"/>
      <c r="G112" s="143"/>
      <c r="H112" s="142"/>
      <c r="J112" s="144"/>
      <c r="K112" s="139"/>
      <c r="L112" s="139"/>
    </row>
    <row r="113" spans="1:12" s="136" customFormat="1">
      <c r="A113" s="137"/>
      <c r="B113" s="138"/>
      <c r="C113" s="196"/>
      <c r="D113" s="140"/>
      <c r="E113" s="141"/>
      <c r="F113" s="142"/>
      <c r="G113" s="143"/>
      <c r="H113" s="142"/>
      <c r="J113" s="144"/>
      <c r="K113" s="139"/>
      <c r="L113" s="139"/>
    </row>
    <row r="114" spans="1:12" s="136" customFormat="1">
      <c r="A114" s="137"/>
      <c r="B114" s="138"/>
      <c r="C114" s="196"/>
      <c r="D114" s="140"/>
      <c r="E114" s="141"/>
      <c r="F114" s="142"/>
      <c r="G114" s="143"/>
      <c r="H114" s="142"/>
      <c r="J114" s="144"/>
      <c r="K114" s="139"/>
      <c r="L114" s="139"/>
    </row>
    <row r="115" spans="1:12" s="136" customFormat="1">
      <c r="A115" s="137"/>
      <c r="B115" s="138"/>
      <c r="C115" s="196"/>
      <c r="D115" s="140"/>
      <c r="E115" s="141"/>
      <c r="F115" s="142"/>
      <c r="G115" s="143"/>
      <c r="H115" s="142"/>
      <c r="J115" s="144"/>
      <c r="K115" s="139"/>
      <c r="L115" s="139"/>
    </row>
    <row r="116" spans="1:12" s="136" customFormat="1">
      <c r="A116" s="137"/>
      <c r="B116" s="138"/>
      <c r="C116" s="196"/>
      <c r="D116" s="140"/>
      <c r="E116" s="141"/>
      <c r="F116" s="142"/>
      <c r="G116" s="143"/>
      <c r="H116" s="142"/>
      <c r="J116" s="144"/>
      <c r="K116" s="139"/>
      <c r="L116" s="139"/>
    </row>
    <row r="117" spans="1:12" s="136" customFormat="1">
      <c r="A117" s="137"/>
      <c r="B117" s="138"/>
      <c r="C117" s="196"/>
      <c r="D117" s="140"/>
      <c r="E117" s="141"/>
      <c r="F117" s="142"/>
      <c r="G117" s="143"/>
      <c r="H117" s="142"/>
      <c r="J117" s="144"/>
      <c r="K117" s="139"/>
      <c r="L117" s="139"/>
    </row>
    <row r="118" spans="1:12" s="136" customFormat="1">
      <c r="A118" s="137"/>
      <c r="B118" s="138"/>
      <c r="C118" s="196"/>
      <c r="D118" s="140"/>
      <c r="E118" s="141"/>
      <c r="F118" s="142"/>
      <c r="G118" s="143"/>
      <c r="H118" s="142"/>
      <c r="J118" s="144"/>
      <c r="K118" s="139"/>
      <c r="L118" s="139"/>
    </row>
    <row r="119" spans="1:12" s="136" customFormat="1">
      <c r="A119" s="137"/>
      <c r="B119" s="138"/>
      <c r="C119" s="196"/>
      <c r="D119" s="140"/>
      <c r="E119" s="141"/>
      <c r="F119" s="142"/>
      <c r="G119" s="143"/>
      <c r="H119" s="142"/>
      <c r="J119" s="144"/>
      <c r="K119" s="139"/>
      <c r="L119" s="139"/>
    </row>
    <row r="120" spans="1:12" s="136" customFormat="1">
      <c r="A120" s="137"/>
      <c r="B120" s="138"/>
      <c r="C120" s="196"/>
      <c r="D120" s="140"/>
      <c r="E120" s="141"/>
      <c r="F120" s="142"/>
      <c r="G120" s="143"/>
      <c r="H120" s="142"/>
      <c r="J120" s="144"/>
      <c r="K120" s="139"/>
      <c r="L120" s="139"/>
    </row>
    <row r="121" spans="1:12" s="136" customFormat="1">
      <c r="A121" s="137"/>
      <c r="B121" s="138"/>
      <c r="C121" s="196"/>
      <c r="D121" s="140"/>
      <c r="E121" s="141"/>
      <c r="F121" s="142"/>
      <c r="G121" s="143"/>
      <c r="H121" s="142"/>
      <c r="J121" s="144"/>
      <c r="K121" s="139"/>
      <c r="L121" s="139"/>
    </row>
    <row r="122" spans="1:12" s="136" customFormat="1">
      <c r="A122" s="137"/>
      <c r="B122" s="138"/>
      <c r="C122" s="196"/>
      <c r="D122" s="140"/>
      <c r="E122" s="141"/>
      <c r="F122" s="142"/>
      <c r="G122" s="143"/>
      <c r="H122" s="142"/>
      <c r="J122" s="144"/>
      <c r="K122" s="139"/>
      <c r="L122" s="139"/>
    </row>
    <row r="123" spans="1:12" s="136" customFormat="1">
      <c r="A123" s="137"/>
      <c r="B123" s="138"/>
      <c r="C123" s="196"/>
      <c r="D123" s="140"/>
      <c r="E123" s="141"/>
      <c r="F123" s="142"/>
      <c r="G123" s="143"/>
      <c r="H123" s="142"/>
      <c r="J123" s="144"/>
      <c r="K123" s="139"/>
      <c r="L123" s="139"/>
    </row>
    <row r="124" spans="1:12" s="136" customFormat="1">
      <c r="A124" s="137"/>
      <c r="B124" s="138"/>
      <c r="C124" s="196"/>
      <c r="D124" s="140"/>
      <c r="E124" s="141"/>
      <c r="F124" s="142"/>
      <c r="G124" s="143"/>
      <c r="H124" s="142"/>
      <c r="J124" s="144"/>
      <c r="K124" s="139"/>
      <c r="L124" s="139"/>
    </row>
    <row r="125" spans="1:12" s="136" customFormat="1">
      <c r="A125" s="137"/>
      <c r="B125" s="138"/>
      <c r="C125" s="196"/>
      <c r="D125" s="140"/>
      <c r="E125" s="141"/>
      <c r="F125" s="142"/>
      <c r="G125" s="143"/>
      <c r="H125" s="142"/>
      <c r="J125" s="144"/>
      <c r="K125" s="139"/>
      <c r="L125" s="139"/>
    </row>
    <row r="126" spans="1:12" s="136" customFormat="1">
      <c r="A126" s="137"/>
      <c r="B126" s="138"/>
      <c r="C126" s="196"/>
      <c r="D126" s="140"/>
      <c r="E126" s="141"/>
      <c r="F126" s="142"/>
      <c r="G126" s="143"/>
      <c r="H126" s="142"/>
      <c r="J126" s="144"/>
      <c r="K126" s="139"/>
      <c r="L126" s="139"/>
    </row>
    <row r="127" spans="1:12" s="136" customFormat="1">
      <c r="A127" s="137"/>
      <c r="B127" s="138"/>
      <c r="C127" s="196"/>
      <c r="D127" s="140"/>
      <c r="E127" s="141"/>
      <c r="F127" s="142"/>
      <c r="G127" s="143"/>
      <c r="H127" s="142"/>
      <c r="J127" s="144"/>
      <c r="K127" s="139"/>
      <c r="L127" s="139"/>
    </row>
    <row r="128" spans="1:12" s="136" customFormat="1">
      <c r="A128" s="137"/>
      <c r="B128" s="138"/>
      <c r="C128" s="196"/>
      <c r="D128" s="140"/>
      <c r="E128" s="141"/>
      <c r="F128" s="142"/>
      <c r="G128" s="143"/>
      <c r="H128" s="142"/>
      <c r="J128" s="144"/>
      <c r="K128" s="139"/>
      <c r="L128" s="139"/>
    </row>
    <row r="129" spans="1:12" s="136" customFormat="1">
      <c r="A129" s="137"/>
      <c r="B129" s="138"/>
      <c r="C129" s="196"/>
      <c r="D129" s="140"/>
      <c r="E129" s="141"/>
      <c r="F129" s="142"/>
      <c r="G129" s="143"/>
      <c r="H129" s="142"/>
      <c r="J129" s="144"/>
      <c r="K129" s="139"/>
      <c r="L129" s="139"/>
    </row>
    <row r="130" spans="1:12" s="136" customFormat="1">
      <c r="A130" s="137"/>
      <c r="B130" s="138"/>
      <c r="C130" s="196"/>
      <c r="D130" s="140"/>
      <c r="E130" s="141"/>
      <c r="F130" s="142"/>
      <c r="G130" s="143"/>
      <c r="H130" s="142"/>
      <c r="J130" s="144"/>
      <c r="K130" s="139"/>
      <c r="L130" s="139"/>
    </row>
    <row r="131" spans="1:12" s="136" customFormat="1">
      <c r="A131" s="137"/>
      <c r="B131" s="138"/>
      <c r="C131" s="196"/>
      <c r="D131" s="140"/>
      <c r="E131" s="141"/>
      <c r="F131" s="142"/>
      <c r="G131" s="143"/>
      <c r="H131" s="142"/>
      <c r="J131" s="144"/>
      <c r="K131" s="139"/>
      <c r="L131" s="139"/>
    </row>
    <row r="132" spans="1:12" s="136" customFormat="1">
      <c r="A132" s="137"/>
      <c r="B132" s="138"/>
      <c r="C132" s="196"/>
      <c r="D132" s="140"/>
      <c r="E132" s="141"/>
      <c r="F132" s="142"/>
      <c r="G132" s="143"/>
      <c r="H132" s="142"/>
      <c r="J132" s="144"/>
      <c r="K132" s="139"/>
      <c r="L132" s="139"/>
    </row>
    <row r="133" spans="1:12" s="136" customFormat="1">
      <c r="A133" s="137"/>
      <c r="B133" s="138"/>
      <c r="C133" s="196"/>
      <c r="D133" s="140"/>
      <c r="E133" s="141"/>
      <c r="F133" s="142"/>
      <c r="G133" s="143"/>
      <c r="H133" s="142"/>
      <c r="J133" s="144"/>
      <c r="K133" s="139"/>
      <c r="L133" s="139"/>
    </row>
    <row r="134" spans="1:12" s="136" customFormat="1">
      <c r="A134" s="137"/>
      <c r="B134" s="138"/>
      <c r="C134" s="196"/>
      <c r="D134" s="140"/>
      <c r="E134" s="141"/>
      <c r="F134" s="142"/>
      <c r="G134" s="143"/>
      <c r="H134" s="142"/>
      <c r="J134" s="144"/>
      <c r="K134" s="139"/>
      <c r="L134" s="139"/>
    </row>
    <row r="135" spans="1:12" s="136" customFormat="1">
      <c r="A135" s="137"/>
      <c r="B135" s="138"/>
      <c r="C135" s="196"/>
      <c r="D135" s="140"/>
      <c r="E135" s="141"/>
      <c r="F135" s="142"/>
      <c r="G135" s="143"/>
      <c r="H135" s="142"/>
      <c r="J135" s="144"/>
      <c r="K135" s="139"/>
      <c r="L135" s="139"/>
    </row>
    <row r="136" spans="1:12" s="136" customFormat="1">
      <c r="A136" s="137"/>
      <c r="B136" s="138"/>
      <c r="C136" s="196"/>
      <c r="D136" s="140"/>
      <c r="E136" s="141"/>
      <c r="F136" s="142"/>
      <c r="G136" s="143"/>
      <c r="H136" s="142"/>
      <c r="J136" s="144"/>
      <c r="K136" s="139"/>
      <c r="L136" s="139"/>
    </row>
    <row r="137" spans="1:12" s="136" customFormat="1">
      <c r="A137" s="137"/>
      <c r="B137" s="138"/>
      <c r="C137" s="196"/>
      <c r="D137" s="140"/>
      <c r="E137" s="141"/>
      <c r="F137" s="142"/>
      <c r="G137" s="143"/>
      <c r="H137" s="142"/>
      <c r="J137" s="144"/>
      <c r="K137" s="139"/>
      <c r="L137" s="139"/>
    </row>
    <row r="138" spans="1:12" s="136" customFormat="1">
      <c r="A138" s="137"/>
      <c r="B138" s="138"/>
      <c r="C138" s="196"/>
      <c r="D138" s="140"/>
      <c r="E138" s="141"/>
      <c r="F138" s="142"/>
      <c r="G138" s="143"/>
      <c r="H138" s="142"/>
      <c r="J138" s="144"/>
      <c r="K138" s="139"/>
      <c r="L138" s="139"/>
    </row>
    <row r="139" spans="1:12" s="136" customFormat="1">
      <c r="A139" s="137"/>
      <c r="B139" s="138"/>
      <c r="C139" s="196"/>
      <c r="D139" s="140"/>
      <c r="E139" s="141"/>
      <c r="F139" s="142"/>
      <c r="G139" s="143"/>
      <c r="H139" s="142"/>
      <c r="J139" s="144"/>
      <c r="K139" s="139"/>
      <c r="L139" s="139"/>
    </row>
    <row r="140" spans="1:12" s="136" customFormat="1">
      <c r="A140" s="137"/>
      <c r="B140" s="138"/>
      <c r="C140" s="196"/>
      <c r="D140" s="140"/>
      <c r="E140" s="141"/>
      <c r="F140" s="142"/>
      <c r="G140" s="143"/>
      <c r="H140" s="142"/>
      <c r="J140" s="144"/>
      <c r="K140" s="139"/>
      <c r="L140" s="139"/>
    </row>
    <row r="141" spans="1:12" s="136" customFormat="1">
      <c r="A141" s="137"/>
      <c r="B141" s="138"/>
      <c r="C141" s="196"/>
      <c r="D141" s="140"/>
      <c r="E141" s="141"/>
      <c r="F141" s="142"/>
      <c r="G141" s="143"/>
      <c r="H141" s="142"/>
      <c r="J141" s="144"/>
      <c r="K141" s="139"/>
      <c r="L141" s="139"/>
    </row>
  </sheetData>
  <mergeCells count="20">
    <mergeCell ref="A4:F4"/>
    <mergeCell ref="A5:F5"/>
    <mergeCell ref="A6:F6"/>
    <mergeCell ref="B7:E7"/>
    <mergeCell ref="A8:F8"/>
    <mergeCell ref="A9:B9"/>
    <mergeCell ref="A10:B10"/>
    <mergeCell ref="A11:B11"/>
    <mergeCell ref="A12:B12"/>
    <mergeCell ref="C12:F12"/>
    <mergeCell ref="A40:B40"/>
    <mergeCell ref="C40:F40"/>
    <mergeCell ref="A41:B41"/>
    <mergeCell ref="C41:F41"/>
    <mergeCell ref="A13:B13"/>
    <mergeCell ref="A14:F14"/>
    <mergeCell ref="A34:E34"/>
    <mergeCell ref="A35:F35"/>
    <mergeCell ref="A39:B39"/>
    <mergeCell ref="C39:F39"/>
  </mergeCells>
  <printOptions horizontalCentered="1"/>
  <pageMargins left="0.25" right="0.25" top="0.75" bottom="0.75" header="0.3" footer="0.3"/>
  <pageSetup paperSize="9" scale="82" fitToHeight="0" orientation="portrait" r:id="rId1"/>
  <headerFooter alignWithMargins="0">
    <oddFooter>&amp;CPágina &amp;P de &amp;N</oddFooter>
  </headerFooter>
  <colBreaks count="1" manualBreakCount="1">
    <brk id="6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1" sqref="A11:D11"/>
    </sheetView>
  </sheetViews>
  <sheetFormatPr defaultColWidth="9" defaultRowHeight="15"/>
  <cols>
    <col min="1" max="1" width="12.85546875" customWidth="1"/>
    <col min="2" max="2" width="41.42578125" customWidth="1"/>
    <col min="3" max="3" width="22" customWidth="1"/>
    <col min="4" max="4" width="33.140625" customWidth="1"/>
    <col min="5" max="5" width="13.85546875" customWidth="1"/>
    <col min="7" max="7" width="12.85546875" customWidth="1"/>
  </cols>
  <sheetData>
    <row r="1" spans="1:10">
      <c r="A1" s="235"/>
      <c r="B1" s="235"/>
      <c r="C1" s="235"/>
      <c r="D1" s="235"/>
      <c r="E1" s="235"/>
      <c r="F1" s="235"/>
    </row>
    <row r="2" spans="1:10">
      <c r="A2" s="107"/>
      <c r="B2" s="107"/>
      <c r="C2" s="107"/>
      <c r="D2" s="107"/>
      <c r="E2" s="107"/>
      <c r="F2" s="107"/>
    </row>
    <row r="3" spans="1:10" ht="18">
      <c r="A3" s="223" t="s">
        <v>0</v>
      </c>
      <c r="B3" s="223"/>
      <c r="C3" s="223"/>
      <c r="D3" s="223"/>
      <c r="E3" s="223"/>
      <c r="F3" s="223"/>
    </row>
    <row r="4" spans="1:10" ht="15.75">
      <c r="A4" s="224" t="s">
        <v>1</v>
      </c>
      <c r="B4" s="224"/>
      <c r="C4" s="224"/>
      <c r="D4" s="224"/>
      <c r="E4" s="224"/>
      <c r="F4" s="224"/>
    </row>
    <row r="5" spans="1:10">
      <c r="A5" s="225"/>
      <c r="B5" s="225"/>
      <c r="C5" s="225"/>
      <c r="D5" s="225"/>
      <c r="E5" s="225"/>
      <c r="F5" s="225"/>
    </row>
    <row r="6" spans="1:10">
      <c r="A6" s="108" t="s">
        <v>2</v>
      </c>
      <c r="B6" s="109"/>
      <c r="C6" s="219"/>
      <c r="D6" s="219"/>
      <c r="E6" s="111"/>
    </row>
    <row r="7" spans="1:10" s="105" customFormat="1" ht="12.75" customHeight="1">
      <c r="A7" s="234" t="str">
        <f>orçamento!A8</f>
        <v>OBRA: CONSTRUÇÃO DE TRINCHEIRA</v>
      </c>
      <c r="B7" s="234"/>
      <c r="C7" s="234"/>
      <c r="D7" s="234"/>
      <c r="E7" s="234"/>
      <c r="F7" s="234"/>
      <c r="G7" s="234"/>
      <c r="H7" s="112"/>
      <c r="J7" s="129"/>
    </row>
    <row r="8" spans="1:10" s="106" customFormat="1" ht="12.75" customHeight="1">
      <c r="A8" s="234" t="str">
        <f>orçamento!A9</f>
        <v>LOCAL: ATERRO SANITÁRIO</v>
      </c>
      <c r="B8" s="234"/>
      <c r="C8" s="234"/>
      <c r="D8" s="234"/>
      <c r="E8" s="95"/>
      <c r="F8" s="95"/>
      <c r="G8" s="95"/>
      <c r="H8" s="112"/>
      <c r="J8" s="130"/>
    </row>
    <row r="9" spans="1:10" s="106" customFormat="1" ht="12.75" customHeight="1">
      <c r="A9" s="234" t="str">
        <f>orçamento!A10</f>
        <v>MUNÍCIPIO: NAVIRAÍ - MS</v>
      </c>
      <c r="B9" s="234"/>
      <c r="C9" s="234"/>
      <c r="D9" s="234"/>
      <c r="E9" s="95"/>
      <c r="F9" s="95"/>
      <c r="G9" s="97"/>
      <c r="H9" s="112"/>
      <c r="J9" s="130"/>
    </row>
    <row r="10" spans="1:10" s="106" customFormat="1" ht="12.75" customHeight="1">
      <c r="A10" s="234"/>
      <c r="B10" s="234"/>
      <c r="C10" s="234"/>
      <c r="D10" s="234"/>
      <c r="E10" s="95"/>
      <c r="F10" s="95"/>
      <c r="G10" s="98"/>
      <c r="H10" s="112"/>
      <c r="J10" s="130"/>
    </row>
    <row r="11" spans="1:10" s="106" customFormat="1">
      <c r="A11" s="220" t="str">
        <f>orçamento!A11</f>
        <v>DATA: JANEIRO/2019</v>
      </c>
      <c r="B11" s="220"/>
      <c r="C11" s="220"/>
      <c r="D11" s="220"/>
      <c r="E11" s="95"/>
      <c r="F11" s="95"/>
      <c r="G11" s="99"/>
      <c r="H11" s="112"/>
      <c r="J11" s="130"/>
    </row>
    <row r="12" spans="1:10" s="106" customFormat="1">
      <c r="A12" s="230"/>
      <c r="B12" s="230"/>
      <c r="C12" s="230"/>
      <c r="D12" s="230"/>
      <c r="E12" s="113"/>
      <c r="F12"/>
      <c r="G12"/>
      <c r="H12" s="112"/>
      <c r="J12" s="130"/>
    </row>
    <row r="13" spans="1:10" s="106" customFormat="1">
      <c r="A13" s="231"/>
      <c r="B13" s="231"/>
      <c r="C13" s="231"/>
      <c r="D13" s="231"/>
    </row>
    <row r="14" spans="1:10">
      <c r="A14" s="232"/>
      <c r="B14" s="232"/>
      <c r="C14" s="232"/>
      <c r="D14" s="232"/>
    </row>
    <row r="15" spans="1:10">
      <c r="A15" s="232"/>
      <c r="B15" s="232"/>
      <c r="C15" s="232"/>
      <c r="D15" s="232"/>
    </row>
    <row r="16" spans="1:10">
      <c r="A16" s="114"/>
      <c r="B16" s="114"/>
      <c r="C16" s="114"/>
      <c r="D16" s="114"/>
    </row>
    <row r="17" spans="1:8">
      <c r="A17" s="233" t="s">
        <v>40</v>
      </c>
      <c r="B17" s="233"/>
      <c r="C17" s="233"/>
      <c r="D17" s="233"/>
    </row>
    <row r="18" spans="1:8" ht="6.75" customHeight="1"/>
    <row r="19" spans="1:8">
      <c r="A19" s="115" t="s">
        <v>41</v>
      </c>
      <c r="B19" s="116" t="s">
        <v>42</v>
      </c>
      <c r="C19" s="117" t="s">
        <v>43</v>
      </c>
      <c r="D19" s="117" t="s">
        <v>44</v>
      </c>
    </row>
    <row r="20" spans="1:8">
      <c r="A20" s="118" t="s">
        <v>45</v>
      </c>
      <c r="B20" s="119" t="s">
        <v>70</v>
      </c>
      <c r="C20" s="120">
        <f>orçamento!F34</f>
        <v>0</v>
      </c>
      <c r="D20" s="121"/>
    </row>
    <row r="21" spans="1:8">
      <c r="A21" s="118"/>
      <c r="B21" s="119"/>
      <c r="C21" s="120"/>
      <c r="D21" s="121"/>
    </row>
    <row r="22" spans="1:8">
      <c r="A22" s="118"/>
      <c r="B22" s="119"/>
      <c r="C22" s="120"/>
      <c r="D22" s="121"/>
    </row>
    <row r="23" spans="1:8">
      <c r="A23" s="118"/>
      <c r="B23" s="119"/>
      <c r="C23" s="120"/>
      <c r="D23" s="121"/>
    </row>
    <row r="24" spans="1:8">
      <c r="A24" s="118"/>
      <c r="B24" s="119"/>
      <c r="C24" s="120"/>
      <c r="D24" s="121"/>
    </row>
    <row r="25" spans="1:8">
      <c r="A25" s="228" t="s">
        <v>12</v>
      </c>
      <c r="B25" s="229"/>
      <c r="C25" s="122">
        <f>C24+C22+C21+C20</f>
        <v>0</v>
      </c>
      <c r="D25" s="123"/>
      <c r="G25" s="124"/>
    </row>
    <row r="26" spans="1:8">
      <c r="A26" s="91"/>
      <c r="B26" s="125"/>
      <c r="C26" s="126"/>
    </row>
    <row r="27" spans="1:8">
      <c r="A27" s="91"/>
      <c r="B27" s="125"/>
      <c r="C27" s="126"/>
    </row>
    <row r="28" spans="1:8">
      <c r="A28" s="91"/>
      <c r="B28" s="125"/>
      <c r="C28" s="126"/>
    </row>
    <row r="29" spans="1:8">
      <c r="A29" s="91"/>
      <c r="B29" s="125"/>
      <c r="C29" s="126"/>
      <c r="G29" s="124"/>
    </row>
    <row r="30" spans="1:8">
      <c r="A30" s="226"/>
      <c r="B30" s="226"/>
      <c r="C30" s="226" t="s">
        <v>38</v>
      </c>
      <c r="D30" s="226"/>
    </row>
    <row r="31" spans="1:8">
      <c r="A31" s="226"/>
      <c r="B31" s="226"/>
      <c r="C31" s="226" t="s">
        <v>46</v>
      </c>
      <c r="D31" s="226"/>
      <c r="E31" s="91"/>
      <c r="F31" s="91"/>
      <c r="G31" s="91"/>
      <c r="H31" s="91"/>
    </row>
    <row r="32" spans="1:8">
      <c r="A32" s="226"/>
      <c r="B32" s="226"/>
      <c r="C32" s="226"/>
      <c r="D32" s="226"/>
      <c r="E32" s="91"/>
      <c r="F32" s="91"/>
      <c r="G32" s="91"/>
      <c r="H32" s="91"/>
    </row>
    <row r="33" spans="1:8">
      <c r="B33" s="91"/>
      <c r="C33" s="91"/>
      <c r="D33" s="91"/>
      <c r="E33" s="91"/>
      <c r="F33" s="91"/>
      <c r="G33" s="91"/>
      <c r="H33" s="91"/>
    </row>
    <row r="34" spans="1:8">
      <c r="B34" s="91"/>
      <c r="C34" s="91"/>
      <c r="D34" s="91"/>
      <c r="E34" s="91"/>
      <c r="F34" s="91"/>
      <c r="G34" s="91"/>
      <c r="H34" s="91"/>
    </row>
    <row r="35" spans="1:8">
      <c r="B35" s="92"/>
      <c r="C35" s="92"/>
      <c r="D35" s="92"/>
      <c r="E35" s="92"/>
      <c r="F35" s="92"/>
      <c r="G35" s="92"/>
      <c r="H35" s="92"/>
    </row>
    <row r="36" spans="1:8">
      <c r="A36" s="227"/>
      <c r="B36" s="227"/>
      <c r="C36" s="227"/>
      <c r="D36" s="227"/>
      <c r="E36" s="227"/>
      <c r="F36" s="227"/>
      <c r="G36" s="227"/>
      <c r="H36" s="227"/>
    </row>
    <row r="37" spans="1:8">
      <c r="A37" s="227"/>
      <c r="B37" s="227"/>
      <c r="C37" s="227"/>
      <c r="D37" s="227"/>
      <c r="E37" s="227"/>
      <c r="F37" s="227"/>
      <c r="G37" s="227"/>
      <c r="H37" s="227"/>
    </row>
    <row r="38" spans="1:8">
      <c r="A38" s="227"/>
      <c r="B38" s="227"/>
      <c r="C38" s="227"/>
      <c r="D38" s="227"/>
      <c r="E38" s="227"/>
      <c r="F38" s="227"/>
      <c r="G38" s="227"/>
      <c r="H38" s="227"/>
    </row>
    <row r="39" spans="1:8">
      <c r="A39" s="127"/>
      <c r="B39" s="127"/>
      <c r="C39" s="127"/>
      <c r="D39" s="127"/>
      <c r="E39" s="128"/>
      <c r="F39" s="128"/>
    </row>
    <row r="40" spans="1:8">
      <c r="A40" s="128"/>
      <c r="B40" s="128"/>
      <c r="C40" s="128"/>
    </row>
    <row r="41" spans="1:8">
      <c r="A41" s="91"/>
      <c r="B41" s="125"/>
      <c r="C41" s="126"/>
    </row>
    <row r="42" spans="1:8">
      <c r="A42" s="91"/>
      <c r="B42" s="125"/>
      <c r="C42" s="126"/>
    </row>
    <row r="43" spans="1:8">
      <c r="A43" s="91"/>
      <c r="B43" s="125"/>
      <c r="C43" s="126"/>
    </row>
    <row r="44" spans="1:8">
      <c r="A44" s="91"/>
      <c r="B44" s="125"/>
      <c r="C44" s="126"/>
    </row>
  </sheetData>
  <mergeCells count="25">
    <mergeCell ref="A1:F1"/>
    <mergeCell ref="A3:F3"/>
    <mergeCell ref="A4:F4"/>
    <mergeCell ref="A5:F5"/>
    <mergeCell ref="C6:D6"/>
    <mergeCell ref="A7:G7"/>
    <mergeCell ref="A8:D8"/>
    <mergeCell ref="A9:D9"/>
    <mergeCell ref="A10:D10"/>
    <mergeCell ref="A11:D11"/>
    <mergeCell ref="A12:D12"/>
    <mergeCell ref="A13:D13"/>
    <mergeCell ref="A14:D14"/>
    <mergeCell ref="A15:D15"/>
    <mergeCell ref="A17:D17"/>
    <mergeCell ref="A25:B25"/>
    <mergeCell ref="A30:B30"/>
    <mergeCell ref="C30:D30"/>
    <mergeCell ref="A31:B31"/>
    <mergeCell ref="C31:D31"/>
    <mergeCell ref="A32:B32"/>
    <mergeCell ref="C32:D32"/>
    <mergeCell ref="A36:H36"/>
    <mergeCell ref="A37:H37"/>
    <mergeCell ref="A38:H38"/>
  </mergeCells>
  <pageMargins left="0.51180555555555596" right="0.51180555555555596" top="0.78680555555555598" bottom="0.78680555555555598" header="0.31388888888888899" footer="0.31388888888888899"/>
  <pageSetup paperSize="9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11" sqref="A11:G11"/>
    </sheetView>
  </sheetViews>
  <sheetFormatPr defaultColWidth="9.140625" defaultRowHeight="12.75"/>
  <cols>
    <col min="1" max="1" width="29.7109375" style="68" customWidth="1"/>
    <col min="2" max="2" width="15.42578125" style="68" customWidth="1"/>
    <col min="3" max="3" width="16.140625" style="68" customWidth="1"/>
    <col min="4" max="4" width="13.7109375" style="68" customWidth="1"/>
    <col min="5" max="5" width="15" style="68" customWidth="1"/>
    <col min="6" max="6" width="13.5703125" style="68" customWidth="1"/>
    <col min="7" max="7" width="17.28515625" style="68" customWidth="1"/>
    <col min="8" max="16384" width="9.140625" style="68"/>
  </cols>
  <sheetData>
    <row r="1" spans="1:9" s="65" customFormat="1" ht="17.25" customHeight="1">
      <c r="B1" s="69"/>
      <c r="C1" s="70"/>
      <c r="D1" s="70"/>
      <c r="E1" s="71"/>
      <c r="F1" s="71"/>
    </row>
    <row r="2" spans="1:9" s="65" customFormat="1" ht="15.75">
      <c r="A2" s="251"/>
      <c r="B2" s="251"/>
      <c r="C2" s="251"/>
      <c r="D2" s="251"/>
      <c r="E2" s="251"/>
      <c r="F2" s="251"/>
      <c r="G2" s="251"/>
    </row>
    <row r="3" spans="1:9" s="65" customFormat="1" ht="22.5" customHeight="1">
      <c r="A3" s="252" t="str">
        <f>orçamento!$A$4</f>
        <v>PREFEITURA MUNICIPAL DE NAVIRAI - MS</v>
      </c>
      <c r="B3" s="252"/>
      <c r="C3" s="252"/>
      <c r="D3" s="252"/>
      <c r="E3" s="252"/>
      <c r="F3" s="252"/>
      <c r="G3" s="252"/>
    </row>
    <row r="4" spans="1:9" s="65" customFormat="1" ht="15.75">
      <c r="A4" s="251" t="str">
        <f>orçamento!$A$5</f>
        <v>GERÊNCIA DE OBRAS</v>
      </c>
      <c r="B4" s="251"/>
      <c r="C4" s="251"/>
      <c r="D4" s="251"/>
      <c r="E4" s="251"/>
      <c r="F4" s="251"/>
      <c r="G4" s="251"/>
    </row>
    <row r="5" spans="1:9" s="65" customFormat="1">
      <c r="A5" s="253"/>
      <c r="B5" s="253"/>
      <c r="C5" s="253"/>
      <c r="D5" s="253"/>
      <c r="E5" s="253"/>
      <c r="F5" s="253"/>
      <c r="G5" s="253"/>
    </row>
    <row r="6" spans="1:9" s="65" customFormat="1">
      <c r="A6" s="254"/>
      <c r="B6" s="254"/>
      <c r="C6" s="254"/>
      <c r="D6" s="254"/>
      <c r="E6" s="254"/>
      <c r="F6" s="254"/>
      <c r="G6" s="254"/>
    </row>
    <row r="7" spans="1:9" s="65" customFormat="1" ht="15">
      <c r="A7" s="249" t="str">
        <f>orçamento!$A$8</f>
        <v>OBRA: CONSTRUÇÃO DE TRINCHEIRA</v>
      </c>
      <c r="B7" s="249"/>
      <c r="C7" s="249"/>
      <c r="D7" s="249"/>
      <c r="E7" s="249"/>
      <c r="F7" s="249"/>
      <c r="G7" s="249"/>
    </row>
    <row r="8" spans="1:9" s="65" customFormat="1" ht="12.75" customHeight="1">
      <c r="A8" s="234" t="str">
        <f>orçamento!$A$9</f>
        <v>LOCAL: ATERRO SANITÁRIO</v>
      </c>
      <c r="B8" s="234"/>
      <c r="C8" s="234"/>
      <c r="D8" s="234"/>
      <c r="E8" s="234"/>
      <c r="F8" s="234"/>
      <c r="G8" s="234"/>
      <c r="H8" s="95"/>
      <c r="I8" s="95"/>
    </row>
    <row r="9" spans="1:9" s="65" customFormat="1" ht="12.75" customHeight="1">
      <c r="A9" s="249" t="str">
        <f>orçamento!$A$10</f>
        <v>MUNÍCIPIO: NAVIRAÍ - MS</v>
      </c>
      <c r="B9" s="249"/>
      <c r="C9" s="249"/>
      <c r="D9" s="249"/>
      <c r="E9" s="249"/>
      <c r="F9" s="249"/>
      <c r="G9" s="249"/>
      <c r="H9" s="96"/>
      <c r="I9" s="96"/>
    </row>
    <row r="10" spans="1:9" s="65" customFormat="1" ht="12.75" customHeight="1">
      <c r="A10" s="234"/>
      <c r="B10" s="234"/>
      <c r="C10" s="234"/>
      <c r="D10" s="234"/>
      <c r="E10" s="234"/>
      <c r="F10" s="234"/>
      <c r="G10" s="234"/>
      <c r="H10" s="95"/>
      <c r="I10" s="95"/>
    </row>
    <row r="11" spans="1:9" s="65" customFormat="1" ht="12.75" customHeight="1">
      <c r="A11" s="248" t="str">
        <f>orçamento!$A$11</f>
        <v>DATA: JANEIRO/2019</v>
      </c>
      <c r="B11" s="248"/>
      <c r="C11" s="248"/>
      <c r="D11" s="248"/>
      <c r="E11" s="248"/>
      <c r="F11" s="248"/>
      <c r="G11" s="248"/>
      <c r="H11" s="95"/>
      <c r="I11" s="97" t="s">
        <v>47</v>
      </c>
    </row>
    <row r="12" spans="1:9" s="65" customFormat="1" ht="12.75" customHeight="1">
      <c r="A12" s="248"/>
      <c r="B12" s="248"/>
      <c r="C12" s="248"/>
      <c r="D12" s="248"/>
      <c r="E12" s="248"/>
      <c r="F12" s="248"/>
      <c r="G12" s="248"/>
      <c r="H12" s="95"/>
      <c r="I12" s="98" t="e">
        <f>F58/D36</f>
        <v>#DIV/0!</v>
      </c>
    </row>
    <row r="13" spans="1:9" s="65" customFormat="1" ht="12.75" customHeight="1">
      <c r="A13" s="248"/>
      <c r="B13" s="248"/>
      <c r="C13" s="248"/>
      <c r="D13" s="248"/>
      <c r="E13" s="248"/>
      <c r="F13" s="248"/>
      <c r="G13" s="248"/>
      <c r="H13" s="95"/>
      <c r="I13" s="99"/>
    </row>
    <row r="14" spans="1:9" s="65" customFormat="1" ht="12.75" customHeight="1">
      <c r="A14" s="249"/>
      <c r="B14" s="249"/>
      <c r="C14" s="249"/>
      <c r="D14" s="249"/>
      <c r="E14" s="249"/>
      <c r="F14" s="249"/>
      <c r="G14" s="249"/>
    </row>
    <row r="15" spans="1:9" s="65" customFormat="1" ht="15">
      <c r="A15" s="249"/>
      <c r="B15" s="249"/>
      <c r="C15" s="249"/>
      <c r="D15" s="249"/>
      <c r="E15" s="249"/>
      <c r="F15" s="249"/>
      <c r="G15" s="249"/>
    </row>
    <row r="16" spans="1:9" ht="15.75">
      <c r="A16" s="250"/>
      <c r="B16" s="250"/>
      <c r="C16" s="250"/>
      <c r="D16" s="250"/>
      <c r="E16" s="250"/>
      <c r="F16" s="72"/>
    </row>
    <row r="17" spans="1:10">
      <c r="A17" s="73"/>
    </row>
    <row r="18" spans="1:10" s="66" customFormat="1">
      <c r="A18" s="244" t="s">
        <v>48</v>
      </c>
      <c r="B18" s="244"/>
      <c r="C18" s="244"/>
      <c r="D18" s="244"/>
      <c r="E18" s="244"/>
      <c r="F18" s="244"/>
      <c r="G18" s="244"/>
      <c r="H18" s="100"/>
      <c r="I18" s="101"/>
    </row>
    <row r="19" spans="1:10" s="66" customFormat="1">
      <c r="A19" s="74"/>
      <c r="B19" s="75"/>
      <c r="C19" s="76"/>
      <c r="D19" s="76"/>
      <c r="E19" s="76"/>
      <c r="F19" s="76"/>
      <c r="G19" s="77"/>
      <c r="H19" s="100"/>
      <c r="I19" s="101"/>
    </row>
    <row r="20" spans="1:10" s="67" customFormat="1" ht="12.75" customHeight="1">
      <c r="A20" s="240" t="s">
        <v>42</v>
      </c>
      <c r="B20" s="241"/>
      <c r="C20" s="245" t="s">
        <v>49</v>
      </c>
      <c r="D20" s="246"/>
      <c r="E20" s="246"/>
      <c r="F20" s="78"/>
      <c r="G20" s="238" t="s">
        <v>36</v>
      </c>
      <c r="H20" s="102"/>
      <c r="I20" s="102"/>
      <c r="J20" s="102"/>
    </row>
    <row r="21" spans="1:10" s="67" customFormat="1" ht="12.75" customHeight="1">
      <c r="A21" s="242"/>
      <c r="B21" s="243"/>
      <c r="C21" s="79">
        <v>30</v>
      </c>
      <c r="D21" s="79">
        <v>60</v>
      </c>
      <c r="E21" s="79">
        <v>90</v>
      </c>
      <c r="F21" s="79">
        <v>120</v>
      </c>
      <c r="G21" s="239"/>
      <c r="H21" s="102"/>
      <c r="I21" s="102"/>
      <c r="J21" s="102"/>
    </row>
    <row r="22" spans="1:10" s="67" customFormat="1" ht="12">
      <c r="A22" s="236" t="s">
        <v>70</v>
      </c>
      <c r="B22" s="80" t="s">
        <v>50</v>
      </c>
      <c r="C22" s="81">
        <f>G22*C23</f>
        <v>0</v>
      </c>
      <c r="D22" s="81">
        <f>G22*D23</f>
        <v>0</v>
      </c>
      <c r="E22" s="81">
        <f>G22*E23</f>
        <v>0</v>
      </c>
      <c r="F22" s="81">
        <f>G22*F23</f>
        <v>0</v>
      </c>
      <c r="G22" s="19">
        <f>orçamento!F34</f>
        <v>0</v>
      </c>
      <c r="H22" s="102"/>
      <c r="I22" s="103"/>
      <c r="J22" s="104" t="e">
        <f>[1]PLANILHA!F114</f>
        <v>#REF!</v>
      </c>
    </row>
    <row r="23" spans="1:10" s="67" customFormat="1" ht="12">
      <c r="A23" s="237"/>
      <c r="B23" s="82" t="s">
        <v>44</v>
      </c>
      <c r="C23" s="83">
        <v>0.25</v>
      </c>
      <c r="D23" s="83">
        <v>0.25</v>
      </c>
      <c r="E23" s="83">
        <v>0.25</v>
      </c>
      <c r="F23" s="83">
        <v>0.25</v>
      </c>
      <c r="G23" s="84">
        <f>SUM(C23:F23)</f>
        <v>1</v>
      </c>
      <c r="H23" s="102"/>
      <c r="I23" s="102"/>
      <c r="J23" s="102"/>
    </row>
    <row r="24" spans="1:10" s="67" customFormat="1" ht="12">
      <c r="A24" s="85" t="s">
        <v>51</v>
      </c>
      <c r="B24" s="86" t="s">
        <v>50</v>
      </c>
      <c r="C24" s="87">
        <f>C22</f>
        <v>0</v>
      </c>
      <c r="D24" s="87">
        <f>D22</f>
        <v>0</v>
      </c>
      <c r="E24" s="87">
        <f>E22</f>
        <v>0</v>
      </c>
      <c r="F24" s="87">
        <f>F22</f>
        <v>0</v>
      </c>
      <c r="G24" s="88"/>
    </row>
    <row r="25" spans="1:10" s="67" customFormat="1" ht="12">
      <c r="A25" s="85" t="s">
        <v>52</v>
      </c>
      <c r="B25" s="86" t="s">
        <v>50</v>
      </c>
      <c r="C25" s="87">
        <f>C24</f>
        <v>0</v>
      </c>
      <c r="D25" s="87">
        <f>D24+C25</f>
        <v>0</v>
      </c>
      <c r="E25" s="87">
        <f>E24+D25</f>
        <v>0</v>
      </c>
      <c r="F25" s="87">
        <f>E25+F24</f>
        <v>0</v>
      </c>
      <c r="G25" s="89"/>
    </row>
    <row r="33" spans="1:10">
      <c r="A33" s="226"/>
      <c r="B33" s="226"/>
      <c r="C33" s="226"/>
      <c r="E33" s="226" t="s">
        <v>38</v>
      </c>
      <c r="F33" s="226"/>
      <c r="G33" s="226"/>
    </row>
    <row r="34" spans="1:10">
      <c r="A34" s="226"/>
      <c r="B34" s="226"/>
      <c r="C34" s="226"/>
      <c r="E34" s="247" t="s">
        <v>53</v>
      </c>
      <c r="F34" s="247"/>
      <c r="G34" s="247"/>
    </row>
    <row r="35" spans="1:10">
      <c r="A35" s="226"/>
      <c r="B35" s="226"/>
      <c r="C35" s="226"/>
      <c r="D35" s="90"/>
      <c r="E35" s="226"/>
      <c r="F35" s="226"/>
      <c r="G35" s="226"/>
    </row>
    <row r="36" spans="1:10">
      <c r="B36" s="91"/>
      <c r="C36" s="91"/>
      <c r="D36" s="91"/>
      <c r="E36" s="91"/>
      <c r="F36" s="91"/>
      <c r="G36" s="91"/>
      <c r="H36" s="91"/>
      <c r="I36" s="91"/>
      <c r="J36" s="91"/>
    </row>
    <row r="37" spans="1:10">
      <c r="B37" s="91"/>
      <c r="C37" s="91"/>
      <c r="D37" s="91"/>
      <c r="E37" s="91"/>
      <c r="F37" s="91"/>
      <c r="G37" s="91"/>
      <c r="H37" s="91"/>
      <c r="I37" s="91"/>
      <c r="J37" s="91"/>
    </row>
    <row r="38" spans="1:10">
      <c r="B38" s="92"/>
      <c r="C38" s="92"/>
      <c r="D38" s="92"/>
      <c r="E38" s="92"/>
      <c r="F38" s="92"/>
      <c r="G38" s="92"/>
      <c r="H38" s="92"/>
      <c r="I38" s="92"/>
      <c r="J38" s="92"/>
    </row>
    <row r="39" spans="1:10">
      <c r="B39" s="93"/>
      <c r="D39" s="90"/>
      <c r="E39" s="94"/>
      <c r="F39" s="94"/>
    </row>
    <row r="40" spans="1:10">
      <c r="B40" s="93"/>
      <c r="D40" s="90"/>
      <c r="E40" s="94"/>
      <c r="F40" s="94"/>
    </row>
    <row r="41" spans="1:10">
      <c r="B41" s="93"/>
      <c r="D41" s="90"/>
      <c r="E41" s="94"/>
      <c r="F41" s="94"/>
    </row>
    <row r="42" spans="1:10">
      <c r="D42" s="90"/>
      <c r="E42" s="94"/>
      <c r="F42" s="94"/>
    </row>
  </sheetData>
  <mergeCells count="26"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E16"/>
    <mergeCell ref="A18:G18"/>
    <mergeCell ref="C20:E20"/>
    <mergeCell ref="A33:C33"/>
    <mergeCell ref="E33:G33"/>
    <mergeCell ref="A34:C34"/>
    <mergeCell ref="E34:G34"/>
    <mergeCell ref="A35:C35"/>
    <mergeCell ref="E35:G35"/>
    <mergeCell ref="A22:A23"/>
    <mergeCell ref="G20:G21"/>
    <mergeCell ref="A20:B21"/>
  </mergeCells>
  <pageMargins left="0.51180555555555596" right="0.51180555555555596" top="0.78680555555555598" bottom="0.78680555555555598" header="0.31388888888888899" footer="0.31388888888888899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T41"/>
  <sheetViews>
    <sheetView tabSelected="1" zoomScale="80" zoomScaleNormal="80" workbookViewId="0">
      <selection activeCell="A11" sqref="A11:T11"/>
    </sheetView>
  </sheetViews>
  <sheetFormatPr defaultColWidth="9" defaultRowHeight="15"/>
  <cols>
    <col min="1" max="1" width="7.28515625" customWidth="1"/>
    <col min="2" max="2" width="17.85546875" customWidth="1"/>
    <col min="3" max="3" width="12.140625" customWidth="1"/>
    <col min="4" max="4" width="13.7109375" customWidth="1"/>
    <col min="5" max="5" width="11.85546875" hidden="1" customWidth="1"/>
    <col min="6" max="6" width="12.7109375" customWidth="1"/>
    <col min="7" max="7" width="14" customWidth="1"/>
    <col min="8" max="8" width="9.140625" customWidth="1"/>
    <col min="9" max="9" width="12.42578125" hidden="1" customWidth="1"/>
    <col min="10" max="10" width="14" customWidth="1"/>
    <col min="11" max="11" width="13.7109375" customWidth="1"/>
    <col min="12" max="12" width="8.140625" customWidth="1"/>
    <col min="13" max="13" width="12.28515625" hidden="1" customWidth="1"/>
    <col min="14" max="14" width="13.5703125" customWidth="1"/>
    <col min="15" max="15" width="14" customWidth="1"/>
    <col min="16" max="16" width="7.85546875" customWidth="1"/>
    <col min="17" max="17" width="13" hidden="1" customWidth="1"/>
    <col min="18" max="18" width="14.140625" customWidth="1"/>
    <col min="19" max="19" width="14.28515625" customWidth="1"/>
    <col min="20" max="20" width="8.42578125" customWidth="1"/>
  </cols>
  <sheetData>
    <row r="3" spans="1:20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0" ht="18">
      <c r="A4" s="269" t="str">
        <f>orçamento!$A$4</f>
        <v>PREFEITURA MUNICIPAL DE NAVIRAI - MS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1:20" ht="15.75">
      <c r="A5" s="270" t="str">
        <f>orçamento!$A$5</f>
        <v>GERÊNCIA DE OBRAS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</row>
    <row r="6" spans="1:20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</row>
    <row r="7" spans="1:20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</row>
    <row r="8" spans="1:20">
      <c r="A8" s="266" t="str">
        <f>orçamento!$A$8</f>
        <v>OBRA: CONSTRUÇÃO DE TRINCHEIRA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</row>
    <row r="9" spans="1:20">
      <c r="A9" s="266" t="str">
        <f>orçamento!$A$9</f>
        <v>LOCAL: ATERRO SANITÁRIO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</row>
    <row r="10" spans="1:20">
      <c r="A10" s="266" t="str">
        <f>orçamento!$A$10</f>
        <v>MUNÍCIPIO: NAVIRAÍ - MS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</row>
    <row r="11" spans="1:20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</row>
    <row r="12" spans="1:20">
      <c r="A12" s="266" t="str">
        <f>orçamento!$A$11</f>
        <v>DATA: JANEIRO/2019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</row>
    <row r="13" spans="1:20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</row>
    <row r="14" spans="1:20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</row>
    <row r="15" spans="1:20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</row>
    <row r="16" spans="1:20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</row>
    <row r="17" spans="1:20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</row>
    <row r="18" spans="1:20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</row>
    <row r="19" spans="1:20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</row>
    <row r="20" spans="1:20" ht="15.75">
      <c r="A20" s="262" t="s">
        <v>48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</row>
    <row r="21" spans="1:2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3" t="s">
        <v>7</v>
      </c>
      <c r="B22" s="4" t="s">
        <v>54</v>
      </c>
      <c r="C22" s="5" t="s">
        <v>55</v>
      </c>
      <c r="D22" s="6" t="s">
        <v>56</v>
      </c>
      <c r="E22" s="7"/>
      <c r="F22" s="263" t="s">
        <v>57</v>
      </c>
      <c r="G22" s="264"/>
      <c r="H22" s="265"/>
      <c r="I22" s="6"/>
      <c r="J22" s="263" t="s">
        <v>58</v>
      </c>
      <c r="K22" s="264"/>
      <c r="L22" s="265"/>
      <c r="M22" s="6"/>
      <c r="N22" s="263" t="s">
        <v>59</v>
      </c>
      <c r="O22" s="264"/>
      <c r="P22" s="265"/>
      <c r="Q22" s="6"/>
      <c r="R22" s="263" t="s">
        <v>60</v>
      </c>
      <c r="S22" s="264"/>
      <c r="T22" s="265"/>
    </row>
    <row r="23" spans="1:20">
      <c r="A23" s="8"/>
      <c r="B23" s="9"/>
      <c r="C23" s="10" t="s">
        <v>61</v>
      </c>
      <c r="D23" s="11" t="s">
        <v>12</v>
      </c>
      <c r="E23" s="12"/>
      <c r="F23" s="13" t="s">
        <v>62</v>
      </c>
      <c r="G23" s="14" t="s">
        <v>63</v>
      </c>
      <c r="H23" s="15" t="s">
        <v>44</v>
      </c>
      <c r="I23" s="49"/>
      <c r="J23" s="13" t="s">
        <v>62</v>
      </c>
      <c r="K23" s="14" t="s">
        <v>63</v>
      </c>
      <c r="L23" s="15" t="s">
        <v>44</v>
      </c>
      <c r="M23" s="49"/>
      <c r="N23" s="13" t="s">
        <v>62</v>
      </c>
      <c r="O23" s="14" t="s">
        <v>63</v>
      </c>
      <c r="P23" s="15" t="s">
        <v>44</v>
      </c>
      <c r="Q23" s="49"/>
      <c r="R23" s="13" t="s">
        <v>62</v>
      </c>
      <c r="S23" s="14" t="s">
        <v>63</v>
      </c>
      <c r="T23" s="15" t="s">
        <v>44</v>
      </c>
    </row>
    <row r="24" spans="1:20" ht="24">
      <c r="A24" s="16" t="s">
        <v>64</v>
      </c>
      <c r="B24" s="17" t="s">
        <v>70</v>
      </c>
      <c r="C24" s="18">
        <v>100</v>
      </c>
      <c r="D24" s="19">
        <f>orçamento!F34</f>
        <v>0</v>
      </c>
      <c r="E24" s="20">
        <f>D24/5</f>
        <v>0</v>
      </c>
      <c r="F24" s="21">
        <f>E24*S29</f>
        <v>0</v>
      </c>
      <c r="G24" s="22">
        <f>E24-F24</f>
        <v>0</v>
      </c>
      <c r="H24" s="23" t="e">
        <f>E24/D24</f>
        <v>#DIV/0!</v>
      </c>
      <c r="I24" s="20">
        <f>D24/5</f>
        <v>0</v>
      </c>
      <c r="J24" s="21">
        <f>I24*S29</f>
        <v>0</v>
      </c>
      <c r="K24" s="22">
        <f>I24-J24</f>
        <v>0</v>
      </c>
      <c r="L24" s="23" t="e">
        <f>I24/D24</f>
        <v>#DIV/0!</v>
      </c>
      <c r="M24" s="20">
        <f>D24/5</f>
        <v>0</v>
      </c>
      <c r="N24" s="50">
        <f>M24*S29</f>
        <v>0</v>
      </c>
      <c r="O24" s="22">
        <f>M24-N24</f>
        <v>0</v>
      </c>
      <c r="P24" s="23" t="e">
        <f>M24/D24</f>
        <v>#DIV/0!</v>
      </c>
      <c r="Q24" s="20">
        <f>D24/5</f>
        <v>0</v>
      </c>
      <c r="R24" s="50">
        <f>Q24*S29</f>
        <v>0</v>
      </c>
      <c r="S24" s="22">
        <f>Q24-R24</f>
        <v>0</v>
      </c>
      <c r="T24" s="23" t="e">
        <f>Q24/D24</f>
        <v>#DIV/0!</v>
      </c>
    </row>
    <row r="25" spans="1:20">
      <c r="A25" s="24" t="s">
        <v>65</v>
      </c>
      <c r="B25" s="25"/>
      <c r="C25" s="26">
        <v>100</v>
      </c>
      <c r="D25" s="19">
        <f>D24</f>
        <v>0</v>
      </c>
      <c r="E25" s="27">
        <f>SUM(E24:E24)</f>
        <v>0</v>
      </c>
      <c r="F25" s="28">
        <f>SUM(F24:F24)</f>
        <v>0</v>
      </c>
      <c r="G25" s="29">
        <f>SUM(G24:G24)</f>
        <v>0</v>
      </c>
      <c r="H25" s="23" t="e">
        <f>E25/D25</f>
        <v>#DIV/0!</v>
      </c>
      <c r="I25" s="51">
        <f>I24</f>
        <v>0</v>
      </c>
      <c r="J25" s="28">
        <f>SUM(J24:J24)</f>
        <v>0</v>
      </c>
      <c r="K25" s="29">
        <f>SUM(K24:K24)</f>
        <v>0</v>
      </c>
      <c r="L25" s="23" t="e">
        <f>I25/D25</f>
        <v>#DIV/0!</v>
      </c>
      <c r="M25" s="52">
        <f>SUM(M24:M24)</f>
        <v>0</v>
      </c>
      <c r="N25" s="28">
        <f>SUM(N24:N24)</f>
        <v>0</v>
      </c>
      <c r="O25" s="29">
        <f>SUM(O24:O24)</f>
        <v>0</v>
      </c>
      <c r="P25" s="23" t="e">
        <f>M25/D25</f>
        <v>#DIV/0!</v>
      </c>
      <c r="Q25" s="52">
        <f>SUM(Q24:Q24)</f>
        <v>0</v>
      </c>
      <c r="R25" s="28">
        <f>R24</f>
        <v>0</v>
      </c>
      <c r="S25" s="29">
        <f>SUM(S24:S24)</f>
        <v>0</v>
      </c>
      <c r="T25" s="23" t="e">
        <f>Q25/D25</f>
        <v>#DIV/0!</v>
      </c>
    </row>
    <row r="26" spans="1:20">
      <c r="A26" s="30" t="s">
        <v>66</v>
      </c>
      <c r="B26" s="31"/>
      <c r="C26" s="32">
        <v>100</v>
      </c>
      <c r="D26" s="33"/>
      <c r="E26" s="34">
        <f>E25</f>
        <v>0</v>
      </c>
      <c r="F26" s="35">
        <f>F25</f>
        <v>0</v>
      </c>
      <c r="G26" s="36">
        <f>G25</f>
        <v>0</v>
      </c>
      <c r="H26" s="37" t="e">
        <f>H25</f>
        <v>#DIV/0!</v>
      </c>
      <c r="I26" s="34">
        <f>E26+I25</f>
        <v>0</v>
      </c>
      <c r="J26" s="35">
        <f>F26+J25</f>
        <v>0</v>
      </c>
      <c r="K26" s="36">
        <f>G26+K25</f>
        <v>0</v>
      </c>
      <c r="L26" s="37" t="e">
        <f>H26+L25</f>
        <v>#DIV/0!</v>
      </c>
      <c r="M26" s="53">
        <f>M25+I26</f>
        <v>0</v>
      </c>
      <c r="N26" s="35">
        <f t="shared" ref="N26:T26" si="0">J26+N25</f>
        <v>0</v>
      </c>
      <c r="O26" s="36">
        <f t="shared" si="0"/>
        <v>0</v>
      </c>
      <c r="P26" s="37" t="e">
        <f t="shared" si="0"/>
        <v>#DIV/0!</v>
      </c>
      <c r="Q26" s="53">
        <f t="shared" si="0"/>
        <v>0</v>
      </c>
      <c r="R26" s="35">
        <f t="shared" si="0"/>
        <v>0</v>
      </c>
      <c r="S26" s="36">
        <f t="shared" si="0"/>
        <v>0</v>
      </c>
      <c r="T26" s="37" t="e">
        <f t="shared" si="0"/>
        <v>#DIV/0!</v>
      </c>
    </row>
    <row r="27" spans="1:20">
      <c r="A27" s="38"/>
      <c r="B27" s="38"/>
      <c r="C27" s="38"/>
      <c r="D27" s="39"/>
      <c r="E27" s="39"/>
      <c r="F27" s="39"/>
      <c r="G27" s="39"/>
      <c r="H27" s="39"/>
      <c r="I27" s="39"/>
      <c r="J27" s="54"/>
      <c r="K27" s="54"/>
      <c r="L27" s="54"/>
      <c r="M27" s="54"/>
      <c r="N27" s="259"/>
      <c r="O27" s="259"/>
      <c r="P27" s="54"/>
      <c r="Q27" s="59"/>
      <c r="R27" s="259"/>
      <c r="S27" s="259"/>
      <c r="T27" s="60"/>
    </row>
    <row r="28" spans="1:20">
      <c r="A28" s="40"/>
      <c r="B28" s="40"/>
      <c r="C28" s="40"/>
      <c r="D28" s="40"/>
      <c r="E28" s="40"/>
      <c r="F28" s="40"/>
      <c r="G28" s="40"/>
      <c r="H28" s="40"/>
      <c r="I28" s="40"/>
      <c r="J28" s="55"/>
      <c r="K28" s="55"/>
      <c r="L28" s="40"/>
      <c r="M28" s="40"/>
      <c r="N28" s="40"/>
      <c r="O28" s="45"/>
      <c r="P28" s="45"/>
      <c r="Q28" s="61"/>
      <c r="R28" s="62"/>
      <c r="S28" s="63"/>
      <c r="T28" s="40"/>
    </row>
    <row r="29" spans="1:20">
      <c r="F29" s="41"/>
      <c r="J29" s="56"/>
      <c r="O29" s="45"/>
      <c r="P29" s="45"/>
      <c r="Q29" s="45"/>
      <c r="R29" s="45"/>
      <c r="S29" s="64">
        <v>0.86330390000000001</v>
      </c>
    </row>
    <row r="30" spans="1:20">
      <c r="F30" s="41"/>
      <c r="J30" s="56"/>
      <c r="O30" s="45"/>
      <c r="P30" s="45"/>
      <c r="Q30" s="45"/>
      <c r="R30" s="45"/>
      <c r="S30" s="1"/>
    </row>
    <row r="31" spans="1:20">
      <c r="F31" s="41"/>
      <c r="J31" s="56"/>
      <c r="O31" s="45"/>
      <c r="P31" s="45"/>
      <c r="Q31" s="45"/>
      <c r="R31" s="45"/>
      <c r="S31" s="1"/>
    </row>
    <row r="32" spans="1:20">
      <c r="A32" s="255"/>
      <c r="B32" s="255"/>
      <c r="C32" s="255"/>
      <c r="D32" s="255"/>
      <c r="E32" s="255"/>
      <c r="F32" s="255"/>
      <c r="G32" s="255"/>
      <c r="J32" s="56"/>
      <c r="L32" s="257" t="s">
        <v>67</v>
      </c>
      <c r="M32" s="257"/>
      <c r="N32" s="257"/>
      <c r="O32" s="257"/>
      <c r="P32" s="257"/>
      <c r="Q32" s="257"/>
      <c r="R32" s="257"/>
      <c r="S32" s="257"/>
      <c r="T32" s="257"/>
    </row>
    <row r="33" spans="1:20">
      <c r="A33" s="255"/>
      <c r="B33" s="255"/>
      <c r="C33" s="255"/>
      <c r="D33" s="255"/>
      <c r="E33" s="255"/>
      <c r="F33" s="255"/>
      <c r="G33" s="255"/>
      <c r="J33" s="56"/>
      <c r="L33" s="258" t="s">
        <v>46</v>
      </c>
      <c r="M33" s="258"/>
      <c r="N33" s="258"/>
      <c r="O33" s="258"/>
      <c r="P33" s="258"/>
      <c r="Q33" s="258"/>
      <c r="R33" s="258"/>
      <c r="S33" s="258"/>
      <c r="T33" s="258"/>
    </row>
    <row r="34" spans="1:20">
      <c r="A34" s="255"/>
      <c r="B34" s="255"/>
      <c r="C34" s="255"/>
      <c r="D34" s="255"/>
      <c r="E34" s="255"/>
      <c r="F34" s="255"/>
      <c r="G34" s="255"/>
      <c r="J34" s="56"/>
      <c r="L34" s="256"/>
      <c r="M34" s="256"/>
      <c r="N34" s="256"/>
      <c r="O34" s="256"/>
      <c r="P34" s="256"/>
      <c r="Q34" s="256"/>
      <c r="R34" s="256"/>
      <c r="S34" s="256"/>
      <c r="T34" s="256"/>
    </row>
    <row r="35" spans="1:20">
      <c r="F35" s="1"/>
      <c r="O35" s="45"/>
      <c r="P35" s="45"/>
      <c r="Q35" s="45"/>
      <c r="R35" s="45"/>
      <c r="S35" s="45"/>
    </row>
    <row r="36" spans="1:20">
      <c r="F36" s="1"/>
      <c r="O36" s="45"/>
      <c r="P36" s="45"/>
      <c r="Q36" s="45"/>
      <c r="R36" s="45"/>
      <c r="S36" s="45"/>
    </row>
    <row r="37" spans="1:20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>
      <c r="A40" s="45"/>
      <c r="B40" s="45"/>
      <c r="C40" s="45"/>
      <c r="D40" s="45"/>
      <c r="E40" s="45"/>
      <c r="F40" s="45"/>
      <c r="G40" s="45"/>
      <c r="O40" s="57"/>
      <c r="P40" s="58"/>
      <c r="Q40" s="48"/>
      <c r="R40" s="58"/>
    </row>
    <row r="41" spans="1:20">
      <c r="A41" s="45"/>
      <c r="B41" s="46"/>
      <c r="C41" s="2"/>
      <c r="D41" s="2"/>
      <c r="E41" s="47"/>
      <c r="F41" s="48"/>
      <c r="G41" s="47"/>
      <c r="O41" s="2"/>
      <c r="P41" s="47"/>
      <c r="Q41" s="48"/>
      <c r="R41" s="47"/>
    </row>
  </sheetData>
  <mergeCells count="30"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2:T12"/>
    <mergeCell ref="A13:T13"/>
    <mergeCell ref="A14:T14"/>
    <mergeCell ref="A15:T15"/>
    <mergeCell ref="A16:T16"/>
    <mergeCell ref="A17:T17"/>
    <mergeCell ref="N27:O27"/>
    <mergeCell ref="R27:S27"/>
    <mergeCell ref="A18:T18"/>
    <mergeCell ref="A19:T19"/>
    <mergeCell ref="A20:T20"/>
    <mergeCell ref="F22:H22"/>
    <mergeCell ref="J22:L22"/>
    <mergeCell ref="N22:P22"/>
    <mergeCell ref="R22:T22"/>
    <mergeCell ref="A34:G34"/>
    <mergeCell ref="L34:T34"/>
    <mergeCell ref="A32:G32"/>
    <mergeCell ref="L32:T32"/>
    <mergeCell ref="A33:G33"/>
    <mergeCell ref="L33:T33"/>
  </mergeCells>
  <pageMargins left="0.51180555555555596" right="0.51180555555555596" top="0.78680555555555598" bottom="0.78680555555555598" header="0.31388888888888899" footer="0.31388888888888899"/>
  <pageSetup paperSize="9" scale="69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</vt:lpstr>
      <vt:lpstr>RESUMO GERAL</vt:lpstr>
      <vt:lpstr>CRONOGRAMA FISICO</vt:lpstr>
      <vt:lpstr>CRONOGRAMA</vt:lpstr>
      <vt:lpstr>'CRONOGRAMA FISICO'!Area_de_impressao</vt:lpstr>
      <vt:lpstr>orçamento!Area_de_impressao</vt:lpstr>
      <vt:lpstr>'RESUMO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2019-04-02T18:41:47Z</cp:lastPrinted>
  <dcterms:created xsi:type="dcterms:W3CDTF">2012-01-20T13:15:00Z</dcterms:created>
  <dcterms:modified xsi:type="dcterms:W3CDTF">2019-06-03T19:34:16Z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1046-10.2.0.7635</vt:lpwstr>
  </property>
</Properties>
</file>