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_OBRAS\2019–023–ABRIGO_M.TAXI\2019–023–PROJ\2019–023–PLN\PDF - PLANILHAS AVENIDAS SEPARADAS\"/>
    </mc:Choice>
  </mc:AlternateContent>
  <bookViews>
    <workbookView xWindow="0" yWindow="0" windowWidth="28800" windowHeight="12300" tabRatio="747" activeTab="1"/>
  </bookViews>
  <sheets>
    <sheet name="RESUMO - Abrigo M. Taxi 01UNID" sheetId="2" r:id="rId1"/>
    <sheet name="RESUMO - Abrigo M. Taxi 03UNID" sheetId="3" r:id="rId2"/>
  </sheets>
  <definedNames>
    <definedName name="_xlnm.Print_Area" localSheetId="0">'RESUMO - Abrigo M. Taxi 01UNID'!$B$2:$E$36</definedName>
    <definedName name="_xlnm.Print_Area" localSheetId="1">'RESUMO - Abrigo M. Taxi 03UNID'!$B$2:$E$36</definedName>
  </definedNames>
  <calcPr calcId="162913"/>
</workbook>
</file>

<file path=xl/calcChain.xml><?xml version="1.0" encoding="utf-8"?>
<calcChain xmlns="http://schemas.openxmlformats.org/spreadsheetml/2006/main">
  <c r="D29" i="3" l="1"/>
  <c r="E27" i="3" s="1"/>
  <c r="I28" i="3"/>
  <c r="E28" i="3"/>
  <c r="I27" i="3"/>
  <c r="I26" i="3"/>
  <c r="E26" i="3"/>
  <c r="I25" i="3"/>
  <c r="I24" i="3"/>
  <c r="E24" i="3"/>
  <c r="I23" i="3"/>
  <c r="I22" i="3"/>
  <c r="E22" i="3"/>
  <c r="I21" i="3"/>
  <c r="E21" i="3"/>
  <c r="I20" i="3"/>
  <c r="E20" i="3"/>
  <c r="I19" i="3"/>
  <c r="I18" i="3"/>
  <c r="E18" i="3"/>
  <c r="I17" i="3"/>
  <c r="E17" i="3"/>
  <c r="I16" i="3"/>
  <c r="E16" i="3"/>
  <c r="I15" i="3"/>
  <c r="I14" i="3"/>
  <c r="E14" i="3"/>
  <c r="I10" i="3"/>
  <c r="E25" i="3" l="1"/>
  <c r="E15" i="3"/>
  <c r="E19" i="3"/>
  <c r="E23" i="3"/>
  <c r="I10" i="2"/>
  <c r="I28" i="2" l="1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D29" i="2" l="1"/>
  <c r="E14" i="2" s="1"/>
  <c r="E18" i="2" l="1"/>
  <c r="E21" i="2"/>
  <c r="E25" i="2"/>
  <c r="E17" i="2"/>
  <c r="E24" i="2"/>
  <c r="E16" i="2"/>
  <c r="E23" i="2"/>
  <c r="E15" i="2"/>
  <c r="E22" i="2"/>
  <c r="E20" i="2"/>
  <c r="E19" i="2"/>
  <c r="E27" i="2"/>
  <c r="E28" i="2"/>
  <c r="E26" i="2"/>
</calcChain>
</file>

<file path=xl/sharedStrings.xml><?xml version="1.0" encoding="utf-8"?>
<sst xmlns="http://schemas.openxmlformats.org/spreadsheetml/2006/main" count="76" uniqueCount="39">
  <si>
    <t>PREFEITURA MUNICIPAL DE NAVIRAÍ</t>
  </si>
  <si>
    <t>ESTADO DE MATO GROSSO DO SUL</t>
  </si>
  <si>
    <t>ITEM</t>
  </si>
  <si>
    <t>TOTAL</t>
  </si>
  <si>
    <t>INFRA ESTRUTURA</t>
  </si>
  <si>
    <t>SUPRA ESTRUTURA</t>
  </si>
  <si>
    <t xml:space="preserve">ALVENARIA  </t>
  </si>
  <si>
    <t>ESQUADRIAS</t>
  </si>
  <si>
    <t>INSTALAÇÕES SANITÁRIAS</t>
  </si>
  <si>
    <t>LOUÇAS, METAIS E DIVISÓRIAS</t>
  </si>
  <si>
    <t>INSTALAÇÕES ELÉTRICAS</t>
  </si>
  <si>
    <t>RODRIGO ANGELO ZANIN</t>
  </si>
  <si>
    <t>Arquiteto CAU A30038-1 matric. 2819-3</t>
  </si>
  <si>
    <t xml:space="preserve">GERÊNCIA DE OBRAS </t>
  </si>
  <si>
    <t>Obra :</t>
  </si>
  <si>
    <t>Local :</t>
  </si>
  <si>
    <t>Resp. Téc. :</t>
  </si>
  <si>
    <t>Data :</t>
  </si>
  <si>
    <t>índice R$ / m²</t>
  </si>
  <si>
    <t>Área :</t>
  </si>
  <si>
    <t>SERVIÇOS</t>
  </si>
  <si>
    <t>%</t>
  </si>
  <si>
    <t>SERVIÇOS PRELIMINARES</t>
  </si>
  <si>
    <t>COBERTURA</t>
  </si>
  <si>
    <t>INSTALAÇÕES HIDRÁULICAS</t>
  </si>
  <si>
    <t>INSTALAÇÕES DE ÁGUAS PLUVIAS</t>
  </si>
  <si>
    <t>TOTAL SERVIÇOS</t>
  </si>
  <si>
    <t>ABRIGO MOTO TAXI</t>
  </si>
  <si>
    <t>Rodrigo Angelo Zanin - Arquiteto CAU A30038-1</t>
  </si>
  <si>
    <t>13,62 m²</t>
  </si>
  <si>
    <t>Total 03 unidades :</t>
  </si>
  <si>
    <t>40,86 m²</t>
  </si>
  <si>
    <t xml:space="preserve">REVESTIMENTO DE PAREDE </t>
  </si>
  <si>
    <t>REVESTIMENTO DE PISO</t>
  </si>
  <si>
    <t>PINTURA</t>
  </si>
  <si>
    <t>SERVIÇOS COMPLEMENTARES</t>
  </si>
  <si>
    <t>RESUMO DO ORÇAMENTO 01 UNID - ABRIGO MOTO TÁXI</t>
  </si>
  <si>
    <t>RESUMO DO ORÇAMENTO 03 UNID - ABRIGO MOTO TÁXI</t>
  </si>
  <si>
    <t xml:space="preserve">Av. Amambai-entre Rua dos Jardins e Rua dos Tamoios.
Av. Iguatemi-entre Rua Finlândia e Rua Noruega. 
Av. Jateí-entre Rua Acácias e Rua Gardênia (Rodoviária).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</si>
</sst>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&quot;R$ &quot;* #,##0.00_-;&quot;-R$ &quot;* #,##0.00_-;_-&quot;R$ &quot;* \-??_-;_-@_-"/>
    <numFmt numFmtId="165" formatCode="_(* #,##0.00_);_(* \(#,##0.00\);_(* \-??_);_(@_)"/>
    <numFmt numFmtId="166" formatCode="* #,##0.00\ ;* \(#,##0.00\);* \-#\ ;@\ "/>
    <numFmt numFmtId="167" formatCode="&quot; R$ &quot;* #,##0.00\ ;&quot;-R$ &quot;* #,##0.00\ ;&quot; R$ &quot;* \-#\ ;@\ "/>
    <numFmt numFmtId="168" formatCode="&quot; R$&quot;* #,##0.00\ ;&quot; R$&quot;* \(#,##0.00\);&quot; R$&quot;* \-#\ ;@\ "/>
    <numFmt numFmtId="169" formatCode="_(&quot;R$&quot;* #,##0.00_);_(&quot;R$&quot;* \(#,##0.00\);_(&quot;R$&quot;* &quot;-&quot;??_);_(@_)"/>
    <numFmt numFmtId="170" formatCode="* #,##0.00\ ;\-* #,##0.00\ ;* \-#\ ;@\ "/>
    <numFmt numFmtId="171" formatCode="&quot;R$ &quot;#,##0.00"/>
  </numFmts>
  <fonts count="15">
    <font>
      <sz val="10"/>
      <name val="Arial"/>
      <charset val="134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Helvetica Narrow"/>
      <family val="2"/>
    </font>
    <font>
      <b/>
      <sz val="7.5"/>
      <name val="Helvetica Narrow"/>
      <family val="2"/>
    </font>
    <font>
      <sz val="6"/>
      <color indexed="22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</fills>
  <borders count="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3"/>
      </left>
      <right/>
      <top style="hair">
        <color indexed="63"/>
      </top>
      <bottom style="hair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9">
    <xf numFmtId="0" fontId="0" fillId="0" borderId="0"/>
    <xf numFmtId="166" fontId="14" fillId="0" borderId="0" applyFill="0" applyBorder="0" applyAlignment="0" applyProtection="0"/>
    <xf numFmtId="9" fontId="14" fillId="0" borderId="0" applyFill="0" applyBorder="0" applyAlignment="0" applyProtection="0"/>
    <xf numFmtId="165" fontId="11" fillId="0" borderId="0" applyBorder="0" applyProtection="0"/>
    <xf numFmtId="0" fontId="12" fillId="0" borderId="0"/>
    <xf numFmtId="164" fontId="14" fillId="0" borderId="0" applyFill="0" applyBorder="0" applyAlignment="0" applyProtection="0"/>
    <xf numFmtId="0" fontId="14" fillId="0" borderId="0"/>
    <xf numFmtId="164" fontId="14" fillId="0" borderId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ill="0" applyBorder="0" applyAlignment="0" applyProtection="0"/>
    <xf numFmtId="168" fontId="14" fillId="0" borderId="0" applyFill="0" applyBorder="0" applyAlignment="0" applyProtection="0"/>
    <xf numFmtId="49" fontId="8" fillId="0" borderId="3">
      <alignment horizontal="right"/>
    </xf>
    <xf numFmtId="166" fontId="14" fillId="0" borderId="0" applyFill="0" applyBorder="0" applyAlignment="0" applyProtection="0"/>
    <xf numFmtId="0" fontId="12" fillId="0" borderId="0"/>
    <xf numFmtId="0" fontId="14" fillId="0" borderId="0"/>
    <xf numFmtId="0" fontId="14" fillId="0" borderId="0"/>
    <xf numFmtId="9" fontId="14" fillId="0" borderId="0" applyFill="0" applyBorder="0" applyAlignment="0" applyProtection="0"/>
    <xf numFmtId="0" fontId="13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52"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/>
    <xf numFmtId="0" fontId="3" fillId="0" borderId="0" xfId="0" applyFont="1" applyBorder="1"/>
    <xf numFmtId="0" fontId="6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horizontal="left" vertical="center"/>
    </xf>
    <xf numFmtId="166" fontId="9" fillId="0" borderId="0" xfId="1" applyFont="1" applyFill="1" applyBorder="1" applyAlignment="1" applyProtection="1">
      <alignment horizontal="right"/>
    </xf>
    <xf numFmtId="166" fontId="9" fillId="0" borderId="0" xfId="1" applyFont="1" applyFill="1" applyBorder="1" applyAlignment="1" applyProtection="1"/>
    <xf numFmtId="2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wrapText="1"/>
    </xf>
    <xf numFmtId="2" fontId="10" fillId="2" borderId="4" xfId="0" applyNumberFormat="1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right" wrapText="1" indent="1"/>
    </xf>
    <xf numFmtId="0" fontId="3" fillId="0" borderId="5" xfId="0" applyFont="1" applyBorder="1" applyAlignment="1">
      <alignment horizontal="left" wrapText="1" indent="1"/>
    </xf>
    <xf numFmtId="171" fontId="3" fillId="0" borderId="5" xfId="0" applyNumberFormat="1" applyFont="1" applyBorder="1" applyAlignment="1">
      <alignment vertical="center"/>
    </xf>
    <xf numFmtId="10" fontId="3" fillId="0" borderId="5" xfId="2" applyNumberFormat="1" applyFont="1" applyFill="1" applyBorder="1" applyAlignment="1" applyProtection="1"/>
    <xf numFmtId="0" fontId="3" fillId="3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right" wrapText="1"/>
    </xf>
    <xf numFmtId="171" fontId="2" fillId="3" borderId="4" xfId="1" applyNumberFormat="1" applyFont="1" applyFill="1" applyBorder="1" applyAlignment="1" applyProtection="1"/>
    <xf numFmtId="10" fontId="2" fillId="3" borderId="4" xfId="2" applyNumberFormat="1" applyFont="1" applyFill="1" applyBorder="1" applyAlignment="1" applyProtection="1"/>
    <xf numFmtId="4" fontId="3" fillId="0" borderId="0" xfId="0" applyNumberFormat="1" applyFont="1" applyBorder="1"/>
    <xf numFmtId="166" fontId="0" fillId="0" borderId="0" xfId="1" applyFont="1" applyFill="1" applyBorder="1" applyAlignment="1" applyProtection="1">
      <alignment horizontal="center" vertical="center"/>
    </xf>
    <xf numFmtId="166" fontId="0" fillId="0" borderId="0" xfId="1" applyFont="1" applyFill="1" applyBorder="1" applyAlignment="1" applyProtection="1">
      <alignment vertical="center"/>
    </xf>
    <xf numFmtId="170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Alignment="1">
      <alignment horizontal="right"/>
    </xf>
    <xf numFmtId="2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19">
    <cellStyle name="Moeda 2" xfId="9"/>
    <cellStyle name="Moeda 2 2" xfId="5"/>
    <cellStyle name="Moeda 3" xfId="10"/>
    <cellStyle name="Moeda 4" xfId="7"/>
    <cellStyle name="Moeda 5" xfId="8"/>
    <cellStyle name="Normal" xfId="0" builtinId="0"/>
    <cellStyle name="Normal 2" xfId="6"/>
    <cellStyle name="Normal 3" xfId="13"/>
    <cellStyle name="Normal 3 2" xfId="4"/>
    <cellStyle name="Normal 4" xfId="14"/>
    <cellStyle name="Normal 8" xfId="15"/>
    <cellStyle name="P Skate Resumo" xfId="11"/>
    <cellStyle name="Porcentagem" xfId="2" builtinId="5"/>
    <cellStyle name="Porcentagem 2" xfId="16"/>
    <cellStyle name="Separador de milhares 2" xfId="12"/>
    <cellStyle name="TableStyleLight1" xfId="3"/>
    <cellStyle name="Título 5" xfId="17"/>
    <cellStyle name="Vírgula" xfId="1" builtinId="3"/>
    <cellStyle name="Vírgula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619125</xdr:colOff>
      <xdr:row>4</xdr:row>
      <xdr:rowOff>142875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250" y="158750"/>
          <a:ext cx="619125" cy="619125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1</xdr:row>
      <xdr:rowOff>5505</xdr:rowOff>
    </xdr:from>
    <xdr:to>
      <xdr:col>3</xdr:col>
      <xdr:colOff>519960</xdr:colOff>
      <xdr:row>4</xdr:row>
      <xdr:rowOff>11564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9335" y="171485"/>
          <a:ext cx="488209" cy="5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619125</xdr:colOff>
      <xdr:row>4</xdr:row>
      <xdr:rowOff>142875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850" y="162962"/>
          <a:ext cx="619125" cy="631763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1</xdr:row>
      <xdr:rowOff>5505</xdr:rowOff>
    </xdr:from>
    <xdr:to>
      <xdr:col>3</xdr:col>
      <xdr:colOff>519960</xdr:colOff>
      <xdr:row>4</xdr:row>
      <xdr:rowOff>11564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7826" y="168467"/>
          <a:ext cx="488209" cy="4949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8"/>
  <sheetViews>
    <sheetView zoomScale="120" zoomScaleNormal="120" workbookViewId="0">
      <selection activeCell="D10" sqref="D10"/>
    </sheetView>
  </sheetViews>
  <sheetFormatPr defaultColWidth="9" defaultRowHeight="12.95" customHeight="1"/>
  <cols>
    <col min="2" max="2" width="9.85546875" customWidth="1"/>
    <col min="3" max="3" width="39.7109375" customWidth="1"/>
    <col min="4" max="4" width="19.7109375" customWidth="1"/>
    <col min="5" max="5" width="17.140625" customWidth="1"/>
    <col min="6" max="6" width="5.42578125" customWidth="1"/>
  </cols>
  <sheetData>
    <row r="2" spans="2:9" ht="12.95" customHeight="1">
      <c r="B2" s="40"/>
      <c r="C2" s="39" t="s">
        <v>0</v>
      </c>
      <c r="D2" s="40"/>
      <c r="E2" s="40"/>
    </row>
    <row r="3" spans="2:9" ht="12.95" customHeight="1">
      <c r="B3" s="40"/>
      <c r="C3" s="39" t="s">
        <v>1</v>
      </c>
      <c r="D3" s="40"/>
      <c r="E3" s="40"/>
    </row>
    <row r="4" spans="2:9" ht="12.95" customHeight="1">
      <c r="B4" s="40"/>
      <c r="C4" s="39" t="s">
        <v>13</v>
      </c>
      <c r="D4" s="40"/>
      <c r="E4" s="40"/>
    </row>
    <row r="6" spans="2:9" ht="12.95" customHeight="1">
      <c r="B6" s="1" t="s">
        <v>14</v>
      </c>
      <c r="C6" s="14" t="s">
        <v>27</v>
      </c>
      <c r="D6" s="2"/>
      <c r="E6" s="3"/>
      <c r="F6" s="3"/>
    </row>
    <row r="7" spans="2:9" ht="27">
      <c r="B7" s="1" t="s">
        <v>15</v>
      </c>
      <c r="C7" s="41" t="s">
        <v>38</v>
      </c>
      <c r="D7" s="4"/>
      <c r="E7" s="5"/>
      <c r="F7" s="5"/>
    </row>
    <row r="8" spans="2:9" ht="12.95" customHeight="1">
      <c r="B8" s="1" t="s">
        <v>16</v>
      </c>
      <c r="C8" s="15" t="s">
        <v>28</v>
      </c>
      <c r="D8" s="4"/>
      <c r="E8" s="5"/>
      <c r="F8" s="5"/>
    </row>
    <row r="9" spans="2:9" ht="12.95" customHeight="1">
      <c r="B9" s="1" t="s">
        <v>17</v>
      </c>
      <c r="C9" s="16">
        <v>43709</v>
      </c>
      <c r="D9" s="17" t="s">
        <v>18</v>
      </c>
      <c r="E9" s="18">
        <v>5488.37</v>
      </c>
      <c r="F9" s="5"/>
    </row>
    <row r="10" spans="2:9" ht="12.95" customHeight="1">
      <c r="B10" s="1" t="s">
        <v>19</v>
      </c>
      <c r="C10" s="19" t="s">
        <v>29</v>
      </c>
      <c r="D10" s="42" t="s">
        <v>30</v>
      </c>
      <c r="E10" s="43" t="s">
        <v>31</v>
      </c>
      <c r="F10" s="5"/>
      <c r="G10">
        <v>13.62</v>
      </c>
      <c r="H10" s="7">
        <v>3</v>
      </c>
      <c r="I10" s="7">
        <f>G10*H10</f>
        <v>40.86</v>
      </c>
    </row>
    <row r="11" spans="2:9" s="3" customFormat="1" ht="12.6" customHeight="1">
      <c r="B11" s="50" t="s">
        <v>36</v>
      </c>
      <c r="C11" s="50"/>
      <c r="D11" s="50"/>
      <c r="E11" s="50"/>
      <c r="F11" s="2"/>
    </row>
    <row r="12" spans="2:9" s="3" customFormat="1" ht="3.4" customHeight="1">
      <c r="B12" s="13"/>
      <c r="C12" s="20"/>
      <c r="D12" s="2"/>
      <c r="E12" s="2"/>
      <c r="F12" s="2"/>
    </row>
    <row r="13" spans="2:9" s="7" customFormat="1" ht="12.6" customHeight="1">
      <c r="B13" s="21" t="s">
        <v>2</v>
      </c>
      <c r="C13" s="21" t="s">
        <v>20</v>
      </c>
      <c r="D13" s="22" t="s">
        <v>3</v>
      </c>
      <c r="E13" s="23" t="s">
        <v>21</v>
      </c>
    </row>
    <row r="14" spans="2:9" s="7" customFormat="1" ht="11.25" customHeight="1">
      <c r="B14" s="24">
        <v>1</v>
      </c>
      <c r="C14" s="25" t="s">
        <v>22</v>
      </c>
      <c r="D14" s="26">
        <v>10081.970000000001</v>
      </c>
      <c r="E14" s="27">
        <f>ROUND((D14/$D$29),4)</f>
        <v>0.13489999999999999</v>
      </c>
      <c r="G14" s="7">
        <v>10081.970000000001</v>
      </c>
      <c r="H14" s="7">
        <v>3</v>
      </c>
      <c r="I14" s="7">
        <f>G14*H14</f>
        <v>30245.910000000003</v>
      </c>
    </row>
    <row r="15" spans="2:9" s="7" customFormat="1" ht="11.25" customHeight="1">
      <c r="B15" s="24">
        <v>2</v>
      </c>
      <c r="C15" s="25" t="s">
        <v>4</v>
      </c>
      <c r="D15" s="26">
        <v>6429.65</v>
      </c>
      <c r="E15" s="27">
        <f t="shared" ref="E15:E25" si="0">ROUND((D15/$D$29),4)</f>
        <v>8.5999999999999993E-2</v>
      </c>
      <c r="G15" s="7">
        <v>6429.65</v>
      </c>
      <c r="H15" s="7">
        <v>3</v>
      </c>
      <c r="I15" s="7">
        <f t="shared" ref="I15:I28" si="1">G15*H15</f>
        <v>19288.949999999997</v>
      </c>
    </row>
    <row r="16" spans="2:9" s="7" customFormat="1" ht="11.25" customHeight="1">
      <c r="B16" s="24">
        <v>3</v>
      </c>
      <c r="C16" s="25" t="s">
        <v>5</v>
      </c>
      <c r="D16" s="26">
        <v>6260.8499999999995</v>
      </c>
      <c r="E16" s="27">
        <f t="shared" si="0"/>
        <v>8.3799999999999999E-2</v>
      </c>
      <c r="G16" s="7">
        <v>6260.8499999999995</v>
      </c>
      <c r="H16" s="7">
        <v>3</v>
      </c>
      <c r="I16" s="7">
        <f t="shared" si="1"/>
        <v>18782.55</v>
      </c>
    </row>
    <row r="17" spans="2:9" s="7" customFormat="1" ht="11.25" customHeight="1">
      <c r="B17" s="24">
        <v>4</v>
      </c>
      <c r="C17" s="25" t="s">
        <v>6</v>
      </c>
      <c r="D17" s="26">
        <v>3441.56</v>
      </c>
      <c r="E17" s="27">
        <f t="shared" si="0"/>
        <v>4.5999999999999999E-2</v>
      </c>
      <c r="G17" s="7">
        <v>3441.56</v>
      </c>
      <c r="H17" s="7">
        <v>3</v>
      </c>
      <c r="I17" s="7">
        <f t="shared" si="1"/>
        <v>10324.68</v>
      </c>
    </row>
    <row r="18" spans="2:9" s="7" customFormat="1" ht="11.25" customHeight="1">
      <c r="B18" s="24">
        <v>5</v>
      </c>
      <c r="C18" s="25" t="s">
        <v>7</v>
      </c>
      <c r="D18" s="26">
        <v>10595.68</v>
      </c>
      <c r="E18" s="27">
        <f t="shared" si="0"/>
        <v>0.14169999999999999</v>
      </c>
      <c r="G18" s="7">
        <v>10595.68</v>
      </c>
      <c r="H18" s="7">
        <v>3</v>
      </c>
      <c r="I18" s="7">
        <f t="shared" si="1"/>
        <v>31787.040000000001</v>
      </c>
    </row>
    <row r="19" spans="2:9" s="7" customFormat="1" ht="11.25" customHeight="1">
      <c r="B19" s="24">
        <v>6</v>
      </c>
      <c r="C19" s="25" t="s">
        <v>23</v>
      </c>
      <c r="D19" s="26">
        <v>7349.93</v>
      </c>
      <c r="E19" s="27">
        <f t="shared" si="0"/>
        <v>9.8299999999999998E-2</v>
      </c>
      <c r="G19" s="7">
        <v>7349.93</v>
      </c>
      <c r="H19" s="7">
        <v>3</v>
      </c>
      <c r="I19" s="7">
        <f t="shared" si="1"/>
        <v>22049.79</v>
      </c>
    </row>
    <row r="20" spans="2:9" s="7" customFormat="1" ht="11.25" customHeight="1">
      <c r="B20" s="24">
        <v>7</v>
      </c>
      <c r="C20" s="25" t="s">
        <v>24</v>
      </c>
      <c r="D20" s="26">
        <v>1035.8499999999999</v>
      </c>
      <c r="E20" s="27">
        <f t="shared" si="0"/>
        <v>1.3899999999999999E-2</v>
      </c>
      <c r="G20" s="7">
        <v>1035.8499999999999</v>
      </c>
      <c r="H20" s="7">
        <v>3</v>
      </c>
      <c r="I20" s="7">
        <f t="shared" si="1"/>
        <v>3107.5499999999997</v>
      </c>
    </row>
    <row r="21" spans="2:9" s="7" customFormat="1" ht="11.25" customHeight="1">
      <c r="B21" s="24">
        <v>8</v>
      </c>
      <c r="C21" s="25" t="s">
        <v>25</v>
      </c>
      <c r="D21" s="26">
        <v>1702.3899999999996</v>
      </c>
      <c r="E21" s="27">
        <f t="shared" si="0"/>
        <v>2.2800000000000001E-2</v>
      </c>
      <c r="G21" s="7">
        <v>1702.3899999999996</v>
      </c>
      <c r="H21" s="7">
        <v>3</v>
      </c>
      <c r="I21" s="7">
        <f t="shared" si="1"/>
        <v>5107.1699999999992</v>
      </c>
    </row>
    <row r="22" spans="2:9" s="7" customFormat="1" ht="11.25" customHeight="1">
      <c r="B22" s="24">
        <v>9</v>
      </c>
      <c r="C22" s="25" t="s">
        <v>8</v>
      </c>
      <c r="D22" s="26">
        <v>8693.77</v>
      </c>
      <c r="E22" s="27">
        <f t="shared" si="0"/>
        <v>0.1163</v>
      </c>
      <c r="G22" s="7">
        <v>8693.77</v>
      </c>
      <c r="H22" s="7">
        <v>3</v>
      </c>
      <c r="I22" s="7">
        <f t="shared" si="1"/>
        <v>26081.31</v>
      </c>
    </row>
    <row r="23" spans="2:9" s="7" customFormat="1" ht="11.25" customHeight="1">
      <c r="B23" s="24">
        <v>10</v>
      </c>
      <c r="C23" s="25" t="s">
        <v>9</v>
      </c>
      <c r="D23" s="26">
        <v>766.1</v>
      </c>
      <c r="E23" s="27">
        <f t="shared" si="0"/>
        <v>1.0200000000000001E-2</v>
      </c>
      <c r="G23" s="7">
        <v>766.1</v>
      </c>
      <c r="H23" s="7">
        <v>3</v>
      </c>
      <c r="I23" s="7">
        <f t="shared" si="1"/>
        <v>2298.3000000000002</v>
      </c>
    </row>
    <row r="24" spans="2:9" s="7" customFormat="1" ht="11.25" customHeight="1">
      <c r="B24" s="24">
        <v>11</v>
      </c>
      <c r="C24" s="25" t="s">
        <v>10</v>
      </c>
      <c r="D24" s="26">
        <v>2104.8999999999996</v>
      </c>
      <c r="E24" s="27">
        <f t="shared" si="0"/>
        <v>2.8199999999999999E-2</v>
      </c>
      <c r="G24" s="7">
        <v>2104.8999999999996</v>
      </c>
      <c r="H24" s="7">
        <v>3</v>
      </c>
      <c r="I24" s="7">
        <f t="shared" si="1"/>
        <v>6314.6999999999989</v>
      </c>
    </row>
    <row r="25" spans="2:9" s="7" customFormat="1" ht="11.25" customHeight="1">
      <c r="B25" s="24">
        <v>12</v>
      </c>
      <c r="C25" s="25" t="s">
        <v>32</v>
      </c>
      <c r="D25" s="26">
        <v>7985.38</v>
      </c>
      <c r="E25" s="27">
        <f t="shared" si="0"/>
        <v>0.10680000000000001</v>
      </c>
      <c r="G25" s="7">
        <v>7985.38</v>
      </c>
      <c r="H25" s="7">
        <v>3</v>
      </c>
      <c r="I25" s="7">
        <f t="shared" si="1"/>
        <v>23956.14</v>
      </c>
    </row>
    <row r="26" spans="2:9" s="7" customFormat="1" ht="11.25" customHeight="1">
      <c r="B26" s="24">
        <v>13</v>
      </c>
      <c r="C26" s="25" t="s">
        <v>33</v>
      </c>
      <c r="D26" s="26">
        <v>4948.04</v>
      </c>
      <c r="E26" s="27">
        <f t="shared" ref="E26" si="2">ROUND((D26/$D$29),4)</f>
        <v>6.6199999999999995E-2</v>
      </c>
      <c r="G26" s="7">
        <v>4948.04</v>
      </c>
      <c r="H26" s="7">
        <v>3</v>
      </c>
      <c r="I26" s="7">
        <f t="shared" si="1"/>
        <v>14844.119999999999</v>
      </c>
    </row>
    <row r="27" spans="2:9" s="7" customFormat="1" ht="11.25" customHeight="1">
      <c r="B27" s="24">
        <v>14</v>
      </c>
      <c r="C27" s="25" t="s">
        <v>34</v>
      </c>
      <c r="D27" s="26">
        <v>3326.7999999999997</v>
      </c>
      <c r="E27" s="27">
        <f t="shared" ref="E27" si="3">ROUND((D27/$D$29),4)</f>
        <v>4.4499999999999998E-2</v>
      </c>
      <c r="G27" s="7">
        <v>3326.7999999999997</v>
      </c>
      <c r="H27" s="7">
        <v>3</v>
      </c>
      <c r="I27" s="7">
        <f t="shared" si="1"/>
        <v>9980.4</v>
      </c>
    </row>
    <row r="28" spans="2:9" s="7" customFormat="1" ht="11.25" customHeight="1">
      <c r="B28" s="24">
        <v>15</v>
      </c>
      <c r="C28" s="25" t="s">
        <v>35</v>
      </c>
      <c r="D28" s="26">
        <v>28.73</v>
      </c>
      <c r="E28" s="27">
        <f t="shared" ref="E28" si="4">ROUND((D28/$D$29),4)</f>
        <v>4.0000000000000002E-4</v>
      </c>
      <c r="G28" s="7">
        <v>28.73</v>
      </c>
      <c r="H28" s="7">
        <v>3</v>
      </c>
      <c r="I28" s="7">
        <f t="shared" si="1"/>
        <v>86.19</v>
      </c>
    </row>
    <row r="29" spans="2:9" s="7" customFormat="1" ht="12" customHeight="1">
      <c r="B29" s="28"/>
      <c r="C29" s="29" t="s">
        <v>26</v>
      </c>
      <c r="D29" s="30">
        <f>D14+D15+D16+D17+D18+D19+D20+D21+D22+D23+D24+D25+D26+D27+D28</f>
        <v>74751.600000000006</v>
      </c>
      <c r="E29" s="31">
        <v>1</v>
      </c>
      <c r="H29" s="32"/>
    </row>
    <row r="30" spans="2:9" ht="8.25" customHeight="1"/>
    <row r="31" spans="2:9" ht="12.95" customHeight="1">
      <c r="B31" s="9"/>
      <c r="C31" s="9"/>
      <c r="D31" s="11"/>
      <c r="E31" s="12"/>
      <c r="F31" s="33"/>
      <c r="G31" s="12"/>
      <c r="H31" s="34"/>
    </row>
    <row r="32" spans="2:9" ht="12.95" customHeight="1">
      <c r="B32" s="9"/>
      <c r="C32" s="9"/>
      <c r="D32" s="11"/>
      <c r="E32" s="12"/>
      <c r="F32" s="33"/>
      <c r="G32" s="12"/>
      <c r="H32" s="34"/>
    </row>
    <row r="33" spans="2:9" ht="12.95" customHeight="1">
      <c r="B33" s="9"/>
      <c r="C33" s="9"/>
      <c r="D33" s="11"/>
      <c r="E33" s="12"/>
      <c r="F33" s="33"/>
      <c r="G33" s="35"/>
      <c r="H33" s="34"/>
    </row>
    <row r="34" spans="2:9" ht="12.95" customHeight="1">
      <c r="B34" s="9"/>
      <c r="C34" s="9"/>
      <c r="D34" s="12"/>
      <c r="E34" s="12"/>
      <c r="F34" s="33"/>
      <c r="G34" s="12"/>
      <c r="H34" s="34"/>
    </row>
    <row r="35" spans="2:9" ht="12.75">
      <c r="B35" s="8"/>
      <c r="C35" s="36" t="s">
        <v>11</v>
      </c>
      <c r="D35" s="51"/>
      <c r="E35" s="51"/>
      <c r="F35" s="8"/>
      <c r="G35" s="8"/>
      <c r="H35" s="8"/>
    </row>
    <row r="36" spans="2:9" ht="12.75">
      <c r="B36" s="10"/>
      <c r="C36" s="37" t="s">
        <v>12</v>
      </c>
      <c r="D36" s="48"/>
      <c r="E36" s="48"/>
      <c r="F36" s="10"/>
      <c r="G36" s="10"/>
      <c r="H36" s="10"/>
    </row>
    <row r="37" spans="2:9" ht="12.95" customHeight="1">
      <c r="B37" s="49"/>
      <c r="C37" s="49"/>
      <c r="D37" s="9"/>
      <c r="E37" s="9"/>
      <c r="F37" s="38"/>
      <c r="G37" s="38"/>
      <c r="H37" s="38"/>
      <c r="I37" s="38"/>
    </row>
    <row r="38" spans="2:9" ht="12.95" customHeight="1">
      <c r="B38" s="6"/>
      <c r="C38" s="6"/>
      <c r="D38" s="6"/>
      <c r="E38" s="6"/>
    </row>
  </sheetData>
  <sheetProtection selectLockedCells="1" selectUnlockedCells="1"/>
  <mergeCells count="4">
    <mergeCell ref="D36:E36"/>
    <mergeCell ref="B37:C37"/>
    <mergeCell ref="B11:E11"/>
    <mergeCell ref="D35:E35"/>
  </mergeCells>
  <pageMargins left="0.90416666666666701" right="0.47152777777777799" top="0.78680555555555598" bottom="0.39305555555555599" header="7.7777777777777807E-2" footer="7.7777777777777807E-2"/>
  <pageSetup paperSize="9" firstPageNumber="0" fitToHeight="0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8"/>
  <sheetViews>
    <sheetView tabSelected="1" zoomScale="120" zoomScaleNormal="120" workbookViewId="0">
      <selection activeCell="D36" sqref="A1:E36"/>
    </sheetView>
  </sheetViews>
  <sheetFormatPr defaultColWidth="9" defaultRowHeight="12.95" customHeight="1"/>
  <cols>
    <col min="2" max="2" width="9.85546875" customWidth="1"/>
    <col min="3" max="3" width="39.7109375" customWidth="1"/>
    <col min="4" max="4" width="19.7109375" customWidth="1"/>
    <col min="5" max="5" width="17.140625" customWidth="1"/>
    <col min="6" max="6" width="5.42578125" customWidth="1"/>
  </cols>
  <sheetData>
    <row r="2" spans="2:9" ht="12.95" customHeight="1">
      <c r="B2" s="40"/>
      <c r="C2" s="39" t="s">
        <v>0</v>
      </c>
      <c r="D2" s="40"/>
      <c r="E2" s="40"/>
    </row>
    <row r="3" spans="2:9" ht="12.95" customHeight="1">
      <c r="B3" s="40"/>
      <c r="C3" s="39" t="s">
        <v>1</v>
      </c>
      <c r="D3" s="40"/>
      <c r="E3" s="40"/>
    </row>
    <row r="4" spans="2:9" ht="12.95" customHeight="1">
      <c r="B4" s="40"/>
      <c r="C4" s="39" t="s">
        <v>13</v>
      </c>
      <c r="D4" s="40"/>
      <c r="E4" s="40"/>
    </row>
    <row r="6" spans="2:9" ht="12.95" customHeight="1">
      <c r="B6" s="1" t="s">
        <v>14</v>
      </c>
      <c r="C6" s="14" t="s">
        <v>27</v>
      </c>
      <c r="D6" s="2"/>
      <c r="E6" s="3"/>
      <c r="F6" s="3"/>
    </row>
    <row r="7" spans="2:9" ht="27">
      <c r="B7" s="1" t="s">
        <v>15</v>
      </c>
      <c r="C7" s="41" t="s">
        <v>38</v>
      </c>
      <c r="D7" s="4"/>
      <c r="E7" s="5"/>
      <c r="F7" s="5"/>
    </row>
    <row r="8" spans="2:9" ht="12.95" customHeight="1">
      <c r="B8" s="1" t="s">
        <v>16</v>
      </c>
      <c r="C8" s="15" t="s">
        <v>28</v>
      </c>
      <c r="D8" s="4"/>
      <c r="E8" s="5"/>
      <c r="F8" s="5"/>
    </row>
    <row r="9" spans="2:9" ht="12.95" customHeight="1">
      <c r="B9" s="1" t="s">
        <v>17</v>
      </c>
      <c r="C9" s="16">
        <v>43709</v>
      </c>
      <c r="D9" s="17" t="s">
        <v>18</v>
      </c>
      <c r="E9" s="18">
        <v>5488.37</v>
      </c>
      <c r="F9" s="5"/>
    </row>
    <row r="10" spans="2:9" ht="12.95" customHeight="1">
      <c r="B10" s="1" t="s">
        <v>19</v>
      </c>
      <c r="C10" s="19" t="s">
        <v>29</v>
      </c>
      <c r="D10" s="42" t="s">
        <v>30</v>
      </c>
      <c r="E10" s="43" t="s">
        <v>31</v>
      </c>
      <c r="F10" s="5"/>
      <c r="G10">
        <v>13.62</v>
      </c>
      <c r="H10" s="7">
        <v>3</v>
      </c>
      <c r="I10" s="7">
        <f>G10*H10</f>
        <v>40.86</v>
      </c>
    </row>
    <row r="11" spans="2:9" s="3" customFormat="1" ht="12.6" customHeight="1">
      <c r="B11" s="50" t="s">
        <v>37</v>
      </c>
      <c r="C11" s="50"/>
      <c r="D11" s="50"/>
      <c r="E11" s="50"/>
      <c r="F11" s="2"/>
    </row>
    <row r="12" spans="2:9" s="3" customFormat="1" ht="3.4" customHeight="1">
      <c r="B12" s="46"/>
      <c r="C12" s="20"/>
      <c r="D12" s="2"/>
      <c r="E12" s="2"/>
      <c r="F12" s="2"/>
    </row>
    <row r="13" spans="2:9" s="7" customFormat="1" ht="12.6" customHeight="1">
      <c r="B13" s="21" t="s">
        <v>2</v>
      </c>
      <c r="C13" s="21" t="s">
        <v>20</v>
      </c>
      <c r="D13" s="22" t="s">
        <v>3</v>
      </c>
      <c r="E13" s="23" t="s">
        <v>21</v>
      </c>
    </row>
    <row r="14" spans="2:9" s="7" customFormat="1" ht="11.25" customHeight="1">
      <c r="B14" s="24">
        <v>1</v>
      </c>
      <c r="C14" s="25" t="s">
        <v>22</v>
      </c>
      <c r="D14" s="26">
        <v>30245.910000000003</v>
      </c>
      <c r="E14" s="27">
        <f>ROUND((D14/$D$29),4)</f>
        <v>0.13489999999999999</v>
      </c>
      <c r="G14" s="7">
        <v>10081.970000000001</v>
      </c>
      <c r="H14" s="7">
        <v>3</v>
      </c>
      <c r="I14" s="7">
        <f>G14*H14</f>
        <v>30245.910000000003</v>
      </c>
    </row>
    <row r="15" spans="2:9" s="7" customFormat="1" ht="11.25" customHeight="1">
      <c r="B15" s="24">
        <v>2</v>
      </c>
      <c r="C15" s="25" t="s">
        <v>4</v>
      </c>
      <c r="D15" s="26">
        <v>19288.949999999997</v>
      </c>
      <c r="E15" s="27">
        <f t="shared" ref="E15:E28" si="0">ROUND((D15/$D$29),4)</f>
        <v>8.5999999999999993E-2</v>
      </c>
      <c r="G15" s="7">
        <v>6429.65</v>
      </c>
      <c r="H15" s="7">
        <v>3</v>
      </c>
      <c r="I15" s="7">
        <f t="shared" ref="I15:I28" si="1">G15*H15</f>
        <v>19288.949999999997</v>
      </c>
    </row>
    <row r="16" spans="2:9" s="7" customFormat="1" ht="11.25" customHeight="1">
      <c r="B16" s="24">
        <v>3</v>
      </c>
      <c r="C16" s="25" t="s">
        <v>5</v>
      </c>
      <c r="D16" s="26">
        <v>18782.55</v>
      </c>
      <c r="E16" s="27">
        <f t="shared" si="0"/>
        <v>8.3799999999999999E-2</v>
      </c>
      <c r="G16" s="7">
        <v>6260.8499999999995</v>
      </c>
      <c r="H16" s="7">
        <v>3</v>
      </c>
      <c r="I16" s="7">
        <f t="shared" si="1"/>
        <v>18782.55</v>
      </c>
    </row>
    <row r="17" spans="2:9" s="7" customFormat="1" ht="11.25" customHeight="1">
      <c r="B17" s="24">
        <v>4</v>
      </c>
      <c r="C17" s="25" t="s">
        <v>6</v>
      </c>
      <c r="D17" s="26">
        <v>10324.68</v>
      </c>
      <c r="E17" s="27">
        <f t="shared" si="0"/>
        <v>4.5999999999999999E-2</v>
      </c>
      <c r="G17" s="7">
        <v>3441.56</v>
      </c>
      <c r="H17" s="7">
        <v>3</v>
      </c>
      <c r="I17" s="7">
        <f t="shared" si="1"/>
        <v>10324.68</v>
      </c>
    </row>
    <row r="18" spans="2:9" s="7" customFormat="1" ht="11.25" customHeight="1">
      <c r="B18" s="24">
        <v>5</v>
      </c>
      <c r="C18" s="25" t="s">
        <v>7</v>
      </c>
      <c r="D18" s="26">
        <v>31787.040000000001</v>
      </c>
      <c r="E18" s="27">
        <f t="shared" si="0"/>
        <v>0.14169999999999999</v>
      </c>
      <c r="G18" s="7">
        <v>10595.68</v>
      </c>
      <c r="H18" s="7">
        <v>3</v>
      </c>
      <c r="I18" s="7">
        <f t="shared" si="1"/>
        <v>31787.040000000001</v>
      </c>
    </row>
    <row r="19" spans="2:9" s="7" customFormat="1" ht="11.25" customHeight="1">
      <c r="B19" s="24">
        <v>6</v>
      </c>
      <c r="C19" s="25" t="s">
        <v>23</v>
      </c>
      <c r="D19" s="26">
        <v>22049.79</v>
      </c>
      <c r="E19" s="27">
        <f t="shared" si="0"/>
        <v>9.8299999999999998E-2</v>
      </c>
      <c r="G19" s="7">
        <v>7349.93</v>
      </c>
      <c r="H19" s="7">
        <v>3</v>
      </c>
      <c r="I19" s="7">
        <f t="shared" si="1"/>
        <v>22049.79</v>
      </c>
    </row>
    <row r="20" spans="2:9" s="7" customFormat="1" ht="11.25" customHeight="1">
      <c r="B20" s="24">
        <v>7</v>
      </c>
      <c r="C20" s="25" t="s">
        <v>24</v>
      </c>
      <c r="D20" s="26">
        <v>3107.5499999999997</v>
      </c>
      <c r="E20" s="27">
        <f t="shared" si="0"/>
        <v>1.3899999999999999E-2</v>
      </c>
      <c r="G20" s="7">
        <v>1035.8499999999999</v>
      </c>
      <c r="H20" s="7">
        <v>3</v>
      </c>
      <c r="I20" s="7">
        <f t="shared" si="1"/>
        <v>3107.5499999999997</v>
      </c>
    </row>
    <row r="21" spans="2:9" s="7" customFormat="1" ht="11.25" customHeight="1">
      <c r="B21" s="24">
        <v>8</v>
      </c>
      <c r="C21" s="25" t="s">
        <v>25</v>
      </c>
      <c r="D21" s="26">
        <v>5107.1699999999992</v>
      </c>
      <c r="E21" s="27">
        <f t="shared" si="0"/>
        <v>2.2800000000000001E-2</v>
      </c>
      <c r="G21" s="7">
        <v>1702.3899999999996</v>
      </c>
      <c r="H21" s="7">
        <v>3</v>
      </c>
      <c r="I21" s="7">
        <f t="shared" si="1"/>
        <v>5107.1699999999992</v>
      </c>
    </row>
    <row r="22" spans="2:9" s="7" customFormat="1" ht="11.25" customHeight="1">
      <c r="B22" s="24">
        <v>9</v>
      </c>
      <c r="C22" s="25" t="s">
        <v>8</v>
      </c>
      <c r="D22" s="26">
        <v>26081.31</v>
      </c>
      <c r="E22" s="27">
        <f t="shared" si="0"/>
        <v>0.1163</v>
      </c>
      <c r="G22" s="7">
        <v>8693.77</v>
      </c>
      <c r="H22" s="7">
        <v>3</v>
      </c>
      <c r="I22" s="7">
        <f t="shared" si="1"/>
        <v>26081.31</v>
      </c>
    </row>
    <row r="23" spans="2:9" s="7" customFormat="1" ht="11.25" customHeight="1">
      <c r="B23" s="24">
        <v>10</v>
      </c>
      <c r="C23" s="25" t="s">
        <v>9</v>
      </c>
      <c r="D23" s="26">
        <v>2298.3000000000002</v>
      </c>
      <c r="E23" s="27">
        <f t="shared" si="0"/>
        <v>1.0200000000000001E-2</v>
      </c>
      <c r="G23" s="7">
        <v>766.1</v>
      </c>
      <c r="H23" s="7">
        <v>3</v>
      </c>
      <c r="I23" s="7">
        <f t="shared" si="1"/>
        <v>2298.3000000000002</v>
      </c>
    </row>
    <row r="24" spans="2:9" s="7" customFormat="1" ht="11.25" customHeight="1">
      <c r="B24" s="24">
        <v>11</v>
      </c>
      <c r="C24" s="25" t="s">
        <v>10</v>
      </c>
      <c r="D24" s="26">
        <v>6314.6999999999989</v>
      </c>
      <c r="E24" s="27">
        <f t="shared" si="0"/>
        <v>2.8199999999999999E-2</v>
      </c>
      <c r="G24" s="7">
        <v>2104.8999999999996</v>
      </c>
      <c r="H24" s="7">
        <v>3</v>
      </c>
      <c r="I24" s="7">
        <f t="shared" si="1"/>
        <v>6314.6999999999989</v>
      </c>
    </row>
    <row r="25" spans="2:9" s="7" customFormat="1" ht="11.25" customHeight="1">
      <c r="B25" s="24">
        <v>12</v>
      </c>
      <c r="C25" s="25" t="s">
        <v>32</v>
      </c>
      <c r="D25" s="26">
        <v>23956.14</v>
      </c>
      <c r="E25" s="27">
        <f t="shared" si="0"/>
        <v>0.10680000000000001</v>
      </c>
      <c r="G25" s="7">
        <v>7985.38</v>
      </c>
      <c r="H25" s="7">
        <v>3</v>
      </c>
      <c r="I25" s="7">
        <f t="shared" si="1"/>
        <v>23956.14</v>
      </c>
    </row>
    <row r="26" spans="2:9" s="7" customFormat="1" ht="11.25" customHeight="1">
      <c r="B26" s="24">
        <v>13</v>
      </c>
      <c r="C26" s="25" t="s">
        <v>33</v>
      </c>
      <c r="D26" s="26">
        <v>14844.119999999999</v>
      </c>
      <c r="E26" s="27">
        <f t="shared" si="0"/>
        <v>6.6199999999999995E-2</v>
      </c>
      <c r="G26" s="7">
        <v>4948.04</v>
      </c>
      <c r="H26" s="7">
        <v>3</v>
      </c>
      <c r="I26" s="7">
        <f t="shared" si="1"/>
        <v>14844.119999999999</v>
      </c>
    </row>
    <row r="27" spans="2:9" s="7" customFormat="1" ht="11.25" customHeight="1">
      <c r="B27" s="24">
        <v>14</v>
      </c>
      <c r="C27" s="25" t="s">
        <v>34</v>
      </c>
      <c r="D27" s="26">
        <v>9980.4</v>
      </c>
      <c r="E27" s="27">
        <f t="shared" si="0"/>
        <v>4.4499999999999998E-2</v>
      </c>
      <c r="G27" s="7">
        <v>3326.7999999999997</v>
      </c>
      <c r="H27" s="7">
        <v>3</v>
      </c>
      <c r="I27" s="7">
        <f t="shared" si="1"/>
        <v>9980.4</v>
      </c>
    </row>
    <row r="28" spans="2:9" s="7" customFormat="1" ht="11.25" customHeight="1">
      <c r="B28" s="24">
        <v>15</v>
      </c>
      <c r="C28" s="25" t="s">
        <v>35</v>
      </c>
      <c r="D28" s="26">
        <v>86.19</v>
      </c>
      <c r="E28" s="27">
        <f t="shared" si="0"/>
        <v>4.0000000000000002E-4</v>
      </c>
      <c r="G28" s="7">
        <v>28.73</v>
      </c>
      <c r="H28" s="7">
        <v>3</v>
      </c>
      <c r="I28" s="7">
        <f t="shared" si="1"/>
        <v>86.19</v>
      </c>
    </row>
    <row r="29" spans="2:9" s="7" customFormat="1" ht="12" customHeight="1">
      <c r="B29" s="28"/>
      <c r="C29" s="29" t="s">
        <v>26</v>
      </c>
      <c r="D29" s="30">
        <f>D14+D15+D16+D17+D18+D19+D20+D21+D22+D23+D24+D25+D26+D27+D28</f>
        <v>224254.80000000002</v>
      </c>
      <c r="E29" s="31">
        <v>1</v>
      </c>
      <c r="H29" s="32"/>
    </row>
    <row r="30" spans="2:9" ht="8.25" customHeight="1"/>
    <row r="31" spans="2:9" ht="12.95" customHeight="1">
      <c r="B31" s="9"/>
      <c r="C31" s="9"/>
      <c r="D31" s="11"/>
      <c r="E31" s="45"/>
      <c r="F31" s="33"/>
      <c r="G31" s="45"/>
      <c r="H31" s="34"/>
    </row>
    <row r="32" spans="2:9" ht="12.95" customHeight="1">
      <c r="B32" s="9"/>
      <c r="C32" s="9"/>
      <c r="D32" s="11"/>
      <c r="E32" s="45"/>
      <c r="F32" s="33"/>
      <c r="G32" s="45"/>
      <c r="H32" s="34"/>
    </row>
    <row r="33" spans="2:9" ht="12.95" customHeight="1">
      <c r="B33" s="9"/>
      <c r="C33" s="9"/>
      <c r="D33" s="11"/>
      <c r="E33" s="45"/>
      <c r="F33" s="33"/>
      <c r="G33" s="35"/>
      <c r="H33" s="34"/>
    </row>
    <row r="34" spans="2:9" ht="12.95" customHeight="1">
      <c r="B34" s="9"/>
      <c r="C34" s="9"/>
      <c r="D34" s="45"/>
      <c r="E34" s="45"/>
      <c r="F34" s="33"/>
      <c r="G34" s="45"/>
      <c r="H34" s="34"/>
    </row>
    <row r="35" spans="2:9" ht="12.75">
      <c r="B35" s="8"/>
      <c r="C35" s="47" t="s">
        <v>11</v>
      </c>
      <c r="D35" s="51"/>
      <c r="E35" s="51"/>
      <c r="F35" s="8"/>
      <c r="G35" s="8"/>
      <c r="H35" s="8"/>
    </row>
    <row r="36" spans="2:9" ht="12.75">
      <c r="B36" s="10"/>
      <c r="C36" s="44" t="s">
        <v>12</v>
      </c>
      <c r="D36" s="48"/>
      <c r="E36" s="48"/>
      <c r="F36" s="10"/>
      <c r="G36" s="10"/>
      <c r="H36" s="10"/>
    </row>
    <row r="37" spans="2:9" ht="12.95" customHeight="1">
      <c r="B37" s="49"/>
      <c r="C37" s="49"/>
      <c r="D37" s="9"/>
      <c r="E37" s="9"/>
      <c r="F37" s="38"/>
      <c r="G37" s="38"/>
      <c r="H37" s="38"/>
      <c r="I37" s="38"/>
    </row>
    <row r="38" spans="2:9" ht="12.95" customHeight="1">
      <c r="B38" s="6"/>
      <c r="C38" s="6"/>
      <c r="D38" s="6"/>
      <c r="E38" s="6"/>
    </row>
  </sheetData>
  <sheetProtection selectLockedCells="1" selectUnlockedCells="1"/>
  <mergeCells count="4">
    <mergeCell ref="B11:E11"/>
    <mergeCell ref="D35:E35"/>
    <mergeCell ref="D36:E36"/>
    <mergeCell ref="B37:C37"/>
  </mergeCells>
  <pageMargins left="0.90416666666666701" right="0.47152777777777799" top="0.78680555555555598" bottom="0.39305555555555599" header="7.7777777777777807E-2" footer="7.7777777777777807E-2"/>
  <pageSetup paperSize="9" firstPageNumber="0" fitToHeight="0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RESUMO - Abrigo M. Taxi 01UNID</vt:lpstr>
      <vt:lpstr>RESUMO - Abrigo M. Taxi 03UNID</vt:lpstr>
      <vt:lpstr>'RESUMO - Abrigo M. Taxi 01UNID'!Area_de_impressao</vt:lpstr>
      <vt:lpstr>'RESUMO - Abrigo M. Taxi 03UNID'!Area_de_impressao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Gerob</dc:creator>
  <cp:lastModifiedBy>Adiministrador</cp:lastModifiedBy>
  <cp:lastPrinted>2020-06-09T17:49:54Z</cp:lastPrinted>
  <dcterms:created xsi:type="dcterms:W3CDTF">2015-03-18T18:45:00Z</dcterms:created>
  <dcterms:modified xsi:type="dcterms:W3CDTF">2020-06-09T17:49:58Z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1046-10.2.0.7587</vt:lpwstr>
  </property>
</Properties>
</file>