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LÁVIO\parque de exposição\"/>
    </mc:Choice>
  </mc:AlternateContent>
  <bookViews>
    <workbookView xWindow="0" yWindow="0" windowWidth="28800" windowHeight="12300" tabRatio="738"/>
  </bookViews>
  <sheets>
    <sheet name="Cronograma" sheetId="6" r:id="rId1"/>
  </sheets>
  <definedNames>
    <definedName name="_xlnm.Print_Area" localSheetId="0">Cronograma!$A$1:$J$68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6" l="1"/>
  <c r="D58" i="6"/>
  <c r="D60" i="6"/>
  <c r="D54" i="6"/>
  <c r="D52" i="6"/>
  <c r="G50" i="6"/>
  <c r="D48" i="6"/>
  <c r="D46" i="6"/>
  <c r="D44" i="6"/>
  <c r="D42" i="6"/>
  <c r="G42" i="6"/>
  <c r="G34" i="6"/>
  <c r="D30" i="6"/>
  <c r="D28" i="6"/>
  <c r="D26" i="6"/>
  <c r="D24" i="6"/>
  <c r="D22" i="6"/>
  <c r="D18" i="6"/>
  <c r="D20" i="6"/>
  <c r="D32" i="6"/>
  <c r="D16" i="6"/>
  <c r="M56" i="6" l="1"/>
  <c r="D56" i="6" s="1"/>
  <c r="J56" i="6" s="1"/>
  <c r="M40" i="6"/>
  <c r="M38" i="6"/>
  <c r="D38" i="6" s="1"/>
  <c r="J38" i="6" s="1"/>
  <c r="M36" i="6"/>
  <c r="J60" i="6"/>
  <c r="J59" i="6"/>
  <c r="J57" i="6"/>
  <c r="J55" i="6"/>
  <c r="J54" i="6"/>
  <c r="J53" i="6"/>
  <c r="J52" i="6"/>
  <c r="J51" i="6"/>
  <c r="J48" i="6"/>
  <c r="J47" i="6"/>
  <c r="J46" i="6"/>
  <c r="J45" i="6"/>
  <c r="J44" i="6"/>
  <c r="J43" i="6"/>
  <c r="J42" i="6"/>
  <c r="J41" i="6"/>
  <c r="J39" i="6"/>
  <c r="J37" i="6"/>
  <c r="J35" i="6"/>
  <c r="J34" i="6"/>
  <c r="J33" i="6"/>
  <c r="J32" i="6"/>
  <c r="J31" i="6"/>
  <c r="J30" i="6"/>
  <c r="J29" i="6"/>
  <c r="G40" i="6" l="1"/>
  <c r="D40" i="6"/>
  <c r="D36" i="6"/>
  <c r="G36" i="6"/>
  <c r="M9" i="6"/>
  <c r="J40" i="6"/>
  <c r="D62" i="6" l="1"/>
  <c r="J36" i="6"/>
  <c r="G62" i="6"/>
  <c r="J49" i="6"/>
  <c r="J27" i="6"/>
  <c r="J25" i="6"/>
  <c r="J23" i="6"/>
  <c r="J21" i="6"/>
  <c r="J19" i="6"/>
  <c r="J17" i="6"/>
  <c r="J15" i="6"/>
  <c r="J9" i="6"/>
  <c r="J11" i="6"/>
  <c r="J10" i="6"/>
  <c r="J28" i="6"/>
  <c r="J26" i="6"/>
  <c r="J50" i="6"/>
  <c r="J24" i="6" l="1"/>
  <c r="J20" i="6"/>
  <c r="J13" i="6" l="1"/>
  <c r="J12" i="6"/>
  <c r="J14" i="6" l="1"/>
  <c r="J16" i="6"/>
  <c r="J18" i="6" l="1"/>
  <c r="J58" i="6" l="1"/>
  <c r="J22" i="6"/>
  <c r="J62" i="6" s="1"/>
  <c r="G61" i="6" s="1"/>
  <c r="D61" i="6" l="1"/>
  <c r="J61" i="6" s="1"/>
</calcChain>
</file>

<file path=xl/sharedStrings.xml><?xml version="1.0" encoding="utf-8"?>
<sst xmlns="http://schemas.openxmlformats.org/spreadsheetml/2006/main" count="123" uniqueCount="73">
  <si>
    <t>%</t>
  </si>
  <si>
    <t>TOTAL</t>
  </si>
  <si>
    <t>CRONOGRAMA FÍSICO</t>
  </si>
  <si>
    <t>Obra:</t>
  </si>
  <si>
    <t>Local:</t>
  </si>
  <si>
    <t>Prop.:</t>
  </si>
  <si>
    <t>R$</t>
  </si>
  <si>
    <t xml:space="preserve">DESEMBOLSO </t>
  </si>
  <si>
    <t>PINTURA</t>
  </si>
  <si>
    <t>ITEM</t>
  </si>
  <si>
    <t xml:space="preserve">DISCRIMINAÇÃO                                                  </t>
  </si>
  <si>
    <t>1 MÊS</t>
  </si>
  <si>
    <t>2 MESES</t>
  </si>
  <si>
    <t>1.1</t>
  </si>
  <si>
    <t>1.2</t>
  </si>
  <si>
    <t>1.3</t>
  </si>
  <si>
    <t>1.4</t>
  </si>
  <si>
    <t>1.5</t>
  </si>
  <si>
    <t>REFORMA PARQUE DE EXPOSIÇÕES</t>
  </si>
  <si>
    <t>NAVIRAÍ - MS</t>
  </si>
  <si>
    <t>PREFEITURA MUNICIPAL DE NAVIRAÍ</t>
  </si>
  <si>
    <t>EDIFICAÇÃO 03</t>
  </si>
  <si>
    <t>EDIFICAÇÃO 02 - BEBEDOURO</t>
  </si>
  <si>
    <t>EDIFICAÇÃO 01 - BANHEIRO PRÓXIMO CAIXA D´ÁGUA</t>
  </si>
  <si>
    <t>EDIFICAÇÃO 04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</si>
  <si>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</si>
  <si>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</si>
  <si>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</si>
  <si>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</si>
  <si>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</si>
  <si>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</si>
  <si>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</si>
  <si>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</si>
  <si>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</si>
  <si>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</si>
  <si>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</si>
  <si>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</si>
  <si>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</si>
  <si>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</si>
  <si>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</si>
  <si>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</si>
  <si>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</si>
  <si>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</si>
  <si>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</si>
  <si>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</si>
  <si>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</si>
  <si>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EDIFICAÇÃO 05</t>
  </si>
  <si>
    <t>EDIFICAÇÃO 06</t>
  </si>
  <si>
    <t>EDIFICAÇÃO 07</t>
  </si>
  <si>
    <t>EDIFICAÇÃO 08</t>
  </si>
  <si>
    <t>EDIFICAÇÃO 09</t>
  </si>
  <si>
    <t>EDIFICAÇÃO 11</t>
  </si>
  <si>
    <t>EDIFICAÇÃO 12</t>
  </si>
  <si>
    <t>EDIFICAÇÃO 13 - SALA IMPRENSA - BANHEIROS</t>
  </si>
  <si>
    <t>EDIFICAÇÃO 15 - MARCENARIA</t>
  </si>
  <si>
    <t>EDIFICAÇÃO 16</t>
  </si>
  <si>
    <t>EDIFICAÇÃO 17 - BANHEIRO PÚBLICO</t>
  </si>
  <si>
    <t>EDIFICAÇÃO 18</t>
  </si>
  <si>
    <t>EDIFICAÇÃO 19</t>
  </si>
  <si>
    <t>EDIFICAÇÃO 20</t>
  </si>
  <si>
    <t>EDIFICAÇÃO 21</t>
  </si>
  <si>
    <t>EDIFICAÇÃO 22 BANHEIRO</t>
  </si>
  <si>
    <t>EDIFICAÇÃO 23</t>
  </si>
  <si>
    <t>EDIFICAÇÃO 24 - Y</t>
  </si>
  <si>
    <t>EDIFICAÇÃO 25 - PORTARIA</t>
  </si>
  <si>
    <t>REPAROS HIDRÁULICOS GERAIS NO PARQUE DE EXPOSIÇÃO</t>
  </si>
  <si>
    <t>SISTEMA DE PROTEÇÃO CONTRA DESCARGAS ATMOSFÉRICAS</t>
  </si>
  <si>
    <t>Responsável Técnico</t>
  </si>
  <si>
    <t>Nome:</t>
  </si>
  <si>
    <t>FLAVIO ROBERTO VENDAS TANUS</t>
  </si>
  <si>
    <t>CREA/CAU:</t>
  </si>
  <si>
    <t>9432/D-MS</t>
  </si>
  <si>
    <t>Naviraí - MS,09 de agosto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</si>
</sst>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;General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6" fillId="0" borderId="0"/>
  </cellStyleXfs>
  <cellXfs count="10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4" fontId="2" fillId="0" borderId="0" xfId="0" applyNumberFormat="1" applyFont="1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7" fillId="0" borderId="34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3" fontId="7" fillId="0" borderId="0" xfId="1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2" borderId="20" xfId="1" applyNumberFormat="1" applyFont="1" applyFill="1" applyBorder="1" applyAlignment="1">
      <alignment horizontal="center" vertical="center"/>
    </xf>
    <xf numFmtId="0" fontId="10" fillId="2" borderId="14" xfId="1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9" fontId="7" fillId="0" borderId="23" xfId="2" applyFont="1" applyBorder="1" applyAlignment="1">
      <alignment horizontal="right" vertical="center"/>
    </xf>
    <xf numFmtId="0" fontId="7" fillId="0" borderId="30" xfId="0" applyFont="1" applyFill="1" applyBorder="1" applyAlignment="1">
      <alignment horizontal="center" vertical="center"/>
    </xf>
    <xf numFmtId="4" fontId="7" fillId="0" borderId="25" xfId="0" applyNumberFormat="1" applyFont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9" fontId="7" fillId="0" borderId="13" xfId="2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4" fontId="7" fillId="0" borderId="21" xfId="0" applyNumberFormat="1" applyFont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4" fontId="9" fillId="0" borderId="26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right" vertical="center"/>
    </xf>
    <xf numFmtId="0" fontId="9" fillId="0" borderId="0" xfId="4" applyFont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3" applyFont="1" applyBorder="1" applyAlignment="1" applyProtection="1">
      <alignment vertical="center"/>
    </xf>
    <xf numFmtId="0" fontId="12" fillId="0" borderId="0" xfId="3" applyNumberFormat="1" applyFont="1" applyFill="1" applyBorder="1" applyAlignment="1" applyProtection="1">
      <alignment vertical="center"/>
    </xf>
    <xf numFmtId="164" fontId="12" fillId="0" borderId="0" xfId="3" applyNumberFormat="1" applyFont="1" applyFill="1" applyBorder="1" applyAlignment="1" applyProtection="1">
      <alignment vertical="center"/>
    </xf>
    <xf numFmtId="0" fontId="7" fillId="0" borderId="33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/>
    </xf>
    <xf numFmtId="0" fontId="5" fillId="4" borderId="11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43" fontId="9" fillId="2" borderId="17" xfId="1" applyFont="1" applyFill="1" applyBorder="1" applyAlignment="1">
      <alignment horizontal="center" vertical="center"/>
    </xf>
    <xf numFmtId="43" fontId="9" fillId="2" borderId="12" xfId="1" applyFont="1" applyFill="1" applyBorder="1" applyAlignment="1">
      <alignment horizontal="center" vertical="center"/>
    </xf>
    <xf numFmtId="43" fontId="9" fillId="2" borderId="13" xfId="1" applyFont="1" applyFill="1" applyBorder="1" applyAlignment="1">
      <alignment horizontal="center" vertical="center"/>
    </xf>
    <xf numFmtId="9" fontId="7" fillId="3" borderId="1" xfId="2" applyFont="1" applyFill="1" applyBorder="1" applyAlignment="1">
      <alignment horizontal="center" vertical="center"/>
    </xf>
    <xf numFmtId="9" fontId="7" fillId="3" borderId="2" xfId="2" applyFont="1" applyFill="1" applyBorder="1" applyAlignment="1">
      <alignment horizontal="center" vertical="center"/>
    </xf>
    <xf numFmtId="9" fontId="7" fillId="3" borderId="3" xfId="2" applyFont="1" applyFill="1" applyBorder="1" applyAlignment="1">
      <alignment horizontal="center" vertical="center"/>
    </xf>
    <xf numFmtId="9" fontId="7" fillId="3" borderId="17" xfId="2" applyFont="1" applyFill="1" applyBorder="1" applyAlignment="1">
      <alignment horizontal="center" vertical="center"/>
    </xf>
    <xf numFmtId="9" fontId="7" fillId="3" borderId="12" xfId="2" applyFont="1" applyFill="1" applyBorder="1" applyAlignment="1">
      <alignment horizontal="center" vertical="center"/>
    </xf>
    <xf numFmtId="9" fontId="7" fillId="3" borderId="13" xfId="2" applyFont="1" applyFill="1" applyBorder="1" applyAlignment="1">
      <alignment horizontal="center" vertical="center"/>
    </xf>
    <xf numFmtId="4" fontId="9" fillId="0" borderId="14" xfId="1" applyNumberFormat="1" applyFont="1" applyFill="1" applyBorder="1" applyAlignment="1">
      <alignment horizontal="center" vertical="center"/>
    </xf>
    <xf numFmtId="4" fontId="9" fillId="0" borderId="15" xfId="1" applyNumberFormat="1" applyFont="1" applyFill="1" applyBorder="1" applyAlignment="1">
      <alignment horizontal="center" vertical="center"/>
    </xf>
    <xf numFmtId="4" fontId="9" fillId="0" borderId="16" xfId="1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4" fontId="7" fillId="0" borderId="2" xfId="1" applyNumberFormat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center" vertical="center"/>
    </xf>
    <xf numFmtId="4" fontId="7" fillId="0" borderId="6" xfId="1" applyNumberFormat="1" applyFont="1" applyFill="1" applyBorder="1" applyAlignment="1">
      <alignment horizontal="center" vertical="center"/>
    </xf>
    <xf numFmtId="4" fontId="7" fillId="0" borderId="7" xfId="1" applyNumberFormat="1" applyFont="1" applyFill="1" applyBorder="1" applyAlignment="1">
      <alignment horizontal="center" vertical="center"/>
    </xf>
    <xf numFmtId="4" fontId="7" fillId="0" borderId="8" xfId="1" applyNumberFormat="1" applyFont="1" applyFill="1" applyBorder="1" applyAlignment="1">
      <alignment horizontal="center" vertical="center"/>
    </xf>
    <xf numFmtId="0" fontId="12" fillId="0" borderId="31" xfId="3" applyFont="1" applyBorder="1" applyAlignment="1" applyProtection="1">
      <alignment horizontal="center" vertical="center"/>
    </xf>
  </cellXfs>
  <cellStyles count="5">
    <cellStyle name="Normal" xfId="0" builtinId="0"/>
    <cellStyle name="Normal 2" xfId="3"/>
    <cellStyle name="Normal_FICHA DE VERIFICAÇÃO PRELIMINAR - Plano R" xfId="4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257175</xdr:rowOff>
    </xdr:from>
    <xdr:to>
      <xdr:col>5</xdr:col>
      <xdr:colOff>704850</xdr:colOff>
      <xdr:row>12</xdr:row>
      <xdr:rowOff>257175</xdr:rowOff>
    </xdr:to>
    <xdr:cxnSp macro="">
      <xdr:nvCxnSpPr>
        <xdr:cNvPr id="9" name="Conector reto 8">
          <a:extLst>
            <a:ext uri="{FF2B5EF4-FFF2-40B4-BE49-F238E27FC236}">
              <a16:creationId xmlns:a16="http://schemas.microsoft.com/office/drawing/2014/main" id="{42A5C2CE-3CEB-4A61-B390-C75336181948}"/>
            </a:ext>
          </a:extLst>
        </xdr:cNvPr>
        <xdr:cNvCxnSpPr/>
      </xdr:nvCxnSpPr>
      <xdr:spPr>
        <a:xfrm>
          <a:off x="4848225" y="4276725"/>
          <a:ext cx="1419225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8</xdr:row>
      <xdr:rowOff>257175</xdr:rowOff>
    </xdr:from>
    <xdr:to>
      <xdr:col>5</xdr:col>
      <xdr:colOff>704775</xdr:colOff>
      <xdr:row>8</xdr:row>
      <xdr:rowOff>257175</xdr:rowOff>
    </xdr:to>
    <xdr:cxnSp macro="">
      <xdr:nvCxnSpPr>
        <xdr:cNvPr id="11" name="Conector reto 10">
          <a:extLst>
            <a:ext uri="{FF2B5EF4-FFF2-40B4-BE49-F238E27FC236}">
              <a16:creationId xmlns:a16="http://schemas.microsoft.com/office/drawing/2014/main" id="{317C6179-BFCD-4F71-8AA6-07EDE6A835CC}"/>
            </a:ext>
          </a:extLst>
        </xdr:cNvPr>
        <xdr:cNvCxnSpPr/>
      </xdr:nvCxnSpPr>
      <xdr:spPr>
        <a:xfrm>
          <a:off x="5124450" y="2819400"/>
          <a:ext cx="21240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18</xdr:row>
      <xdr:rowOff>257175</xdr:rowOff>
    </xdr:from>
    <xdr:to>
      <xdr:col>5</xdr:col>
      <xdr:colOff>704850</xdr:colOff>
      <xdr:row>18</xdr:row>
      <xdr:rowOff>257175</xdr:rowOff>
    </xdr:to>
    <xdr:cxnSp macro="">
      <xdr:nvCxnSpPr>
        <xdr:cNvPr id="25" name="Conector reto 24">
          <a:extLst>
            <a:ext uri="{FF2B5EF4-FFF2-40B4-BE49-F238E27FC236}">
              <a16:creationId xmlns:a16="http://schemas.microsoft.com/office/drawing/2014/main" id="{B9BD6298-ECC3-4091-AF8E-390BC4CBE015}"/>
            </a:ext>
          </a:extLst>
        </xdr:cNvPr>
        <xdr:cNvCxnSpPr/>
      </xdr:nvCxnSpPr>
      <xdr:spPr>
        <a:xfrm>
          <a:off x="4138083" y="6236758"/>
          <a:ext cx="2144184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266700</xdr:rowOff>
    </xdr:from>
    <xdr:to>
      <xdr:col>5</xdr:col>
      <xdr:colOff>704850</xdr:colOff>
      <xdr:row>16</xdr:row>
      <xdr:rowOff>266700</xdr:rowOff>
    </xdr:to>
    <xdr:cxnSp macro="">
      <xdr:nvCxnSpPr>
        <xdr:cNvPr id="26" name="Conector reto 25">
          <a:extLst>
            <a:ext uri="{FF2B5EF4-FFF2-40B4-BE49-F238E27FC236}">
              <a16:creationId xmlns:a16="http://schemas.microsoft.com/office/drawing/2014/main" id="{81F0DD1F-263F-4245-A683-172C2602BBDC}"/>
            </a:ext>
          </a:extLst>
        </xdr:cNvPr>
        <xdr:cNvCxnSpPr/>
      </xdr:nvCxnSpPr>
      <xdr:spPr>
        <a:xfrm>
          <a:off x="4495800" y="4772025"/>
          <a:ext cx="21336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30</xdr:row>
      <xdr:rowOff>266700</xdr:rowOff>
    </xdr:from>
    <xdr:to>
      <xdr:col>6</xdr:col>
      <xdr:colOff>7350</xdr:colOff>
      <xdr:row>30</xdr:row>
      <xdr:rowOff>266700</xdr:rowOff>
    </xdr:to>
    <xdr:cxnSp macro="">
      <xdr:nvCxnSpPr>
        <xdr:cNvPr id="21" name="Conector reto 20">
          <a:extLst>
            <a:ext uri="{FF2B5EF4-FFF2-40B4-BE49-F238E27FC236}">
              <a16:creationId xmlns:a16="http://schemas.microsoft.com/office/drawing/2014/main" id="{DA8B35EF-E839-451C-9178-CD6814C345AC}"/>
            </a:ext>
          </a:extLst>
        </xdr:cNvPr>
        <xdr:cNvCxnSpPr/>
      </xdr:nvCxnSpPr>
      <xdr:spPr>
        <a:xfrm>
          <a:off x="5105400" y="8172450"/>
          <a:ext cx="21600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28</xdr:row>
      <xdr:rowOff>257175</xdr:rowOff>
    </xdr:from>
    <xdr:to>
      <xdr:col>4</xdr:col>
      <xdr:colOff>9525</xdr:colOff>
      <xdr:row>28</xdr:row>
      <xdr:rowOff>257175</xdr:rowOff>
    </xdr:to>
    <xdr:cxnSp macro="">
      <xdr:nvCxnSpPr>
        <xdr:cNvPr id="23" name="Conector reto 22">
          <a:extLst>
            <a:ext uri="{FF2B5EF4-FFF2-40B4-BE49-F238E27FC236}">
              <a16:creationId xmlns:a16="http://schemas.microsoft.com/office/drawing/2014/main" id="{F27DEC09-5250-4531-8113-6074778676D5}"/>
            </a:ext>
          </a:extLst>
        </xdr:cNvPr>
        <xdr:cNvCxnSpPr/>
      </xdr:nvCxnSpPr>
      <xdr:spPr>
        <a:xfrm>
          <a:off x="4495800" y="2819400"/>
          <a:ext cx="7239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38</xdr:row>
      <xdr:rowOff>257175</xdr:rowOff>
    </xdr:from>
    <xdr:to>
      <xdr:col>5</xdr:col>
      <xdr:colOff>704850</xdr:colOff>
      <xdr:row>38</xdr:row>
      <xdr:rowOff>257175</xdr:rowOff>
    </xdr:to>
    <xdr:cxnSp macro="">
      <xdr:nvCxnSpPr>
        <xdr:cNvPr id="35" name="Conector reto 34">
          <a:extLst>
            <a:ext uri="{FF2B5EF4-FFF2-40B4-BE49-F238E27FC236}">
              <a16:creationId xmlns:a16="http://schemas.microsoft.com/office/drawing/2014/main" id="{DE703097-E314-430E-8451-88847335216B}"/>
            </a:ext>
          </a:extLst>
        </xdr:cNvPr>
        <xdr:cNvCxnSpPr/>
      </xdr:nvCxnSpPr>
      <xdr:spPr>
        <a:xfrm>
          <a:off x="4495800" y="5248275"/>
          <a:ext cx="21336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36</xdr:row>
      <xdr:rowOff>266700</xdr:rowOff>
    </xdr:from>
    <xdr:to>
      <xdr:col>5</xdr:col>
      <xdr:colOff>704850</xdr:colOff>
      <xdr:row>36</xdr:row>
      <xdr:rowOff>266700</xdr:rowOff>
    </xdr:to>
    <xdr:cxnSp macro="">
      <xdr:nvCxnSpPr>
        <xdr:cNvPr id="40" name="Conector reto 39">
          <a:extLst>
            <a:ext uri="{FF2B5EF4-FFF2-40B4-BE49-F238E27FC236}">
              <a16:creationId xmlns:a16="http://schemas.microsoft.com/office/drawing/2014/main" id="{C35605E1-07B4-41AA-8E6D-8BE155E3AC03}"/>
            </a:ext>
          </a:extLst>
        </xdr:cNvPr>
        <xdr:cNvCxnSpPr/>
      </xdr:nvCxnSpPr>
      <xdr:spPr>
        <a:xfrm>
          <a:off x="4495800" y="4772025"/>
          <a:ext cx="21336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257175</xdr:rowOff>
    </xdr:from>
    <xdr:to>
      <xdr:col>5</xdr:col>
      <xdr:colOff>704850</xdr:colOff>
      <xdr:row>14</xdr:row>
      <xdr:rowOff>257175</xdr:rowOff>
    </xdr:to>
    <xdr:cxnSp macro="">
      <xdr:nvCxnSpPr>
        <xdr:cNvPr id="45" name="Conector reto 44">
          <a:extLst>
            <a:ext uri="{FF2B5EF4-FFF2-40B4-BE49-F238E27FC236}">
              <a16:creationId xmlns:a16="http://schemas.microsoft.com/office/drawing/2014/main" id="{C8E61A57-29DF-4FDD-BA1C-229FA5E805D7}"/>
            </a:ext>
          </a:extLst>
        </xdr:cNvPr>
        <xdr:cNvCxnSpPr/>
      </xdr:nvCxnSpPr>
      <xdr:spPr>
        <a:xfrm>
          <a:off x="5114925" y="5248275"/>
          <a:ext cx="21336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257175</xdr:rowOff>
    </xdr:from>
    <xdr:to>
      <xdr:col>5</xdr:col>
      <xdr:colOff>704850</xdr:colOff>
      <xdr:row>12</xdr:row>
      <xdr:rowOff>257175</xdr:rowOff>
    </xdr:to>
    <xdr:cxnSp macro="">
      <xdr:nvCxnSpPr>
        <xdr:cNvPr id="46" name="Conector reto 45">
          <a:extLst>
            <a:ext uri="{FF2B5EF4-FFF2-40B4-BE49-F238E27FC236}">
              <a16:creationId xmlns:a16="http://schemas.microsoft.com/office/drawing/2014/main" id="{A75A082A-78FA-49AE-BD65-F3CEEF49F8F4}"/>
            </a:ext>
          </a:extLst>
        </xdr:cNvPr>
        <xdr:cNvCxnSpPr/>
      </xdr:nvCxnSpPr>
      <xdr:spPr>
        <a:xfrm>
          <a:off x="5114925" y="4276725"/>
          <a:ext cx="21336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18</xdr:row>
      <xdr:rowOff>257175</xdr:rowOff>
    </xdr:from>
    <xdr:to>
      <xdr:col>5</xdr:col>
      <xdr:colOff>704850</xdr:colOff>
      <xdr:row>18</xdr:row>
      <xdr:rowOff>257175</xdr:rowOff>
    </xdr:to>
    <xdr:cxnSp macro="">
      <xdr:nvCxnSpPr>
        <xdr:cNvPr id="48" name="Conector reto 47">
          <a:extLst>
            <a:ext uri="{FF2B5EF4-FFF2-40B4-BE49-F238E27FC236}">
              <a16:creationId xmlns:a16="http://schemas.microsoft.com/office/drawing/2014/main" id="{6791E01B-FCA9-4BE3-A4E9-6274E34C6F93}"/>
            </a:ext>
          </a:extLst>
        </xdr:cNvPr>
        <xdr:cNvCxnSpPr/>
      </xdr:nvCxnSpPr>
      <xdr:spPr>
        <a:xfrm>
          <a:off x="5114925" y="10106025"/>
          <a:ext cx="21336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257175</xdr:rowOff>
    </xdr:from>
    <xdr:to>
      <xdr:col>5</xdr:col>
      <xdr:colOff>704850</xdr:colOff>
      <xdr:row>16</xdr:row>
      <xdr:rowOff>257175</xdr:rowOff>
    </xdr:to>
    <xdr:cxnSp macro="">
      <xdr:nvCxnSpPr>
        <xdr:cNvPr id="49" name="Conector reto 48">
          <a:extLst>
            <a:ext uri="{FF2B5EF4-FFF2-40B4-BE49-F238E27FC236}">
              <a16:creationId xmlns:a16="http://schemas.microsoft.com/office/drawing/2014/main" id="{D5B8090C-2622-4EB9-BFF2-0309E12CD80B}"/>
            </a:ext>
          </a:extLst>
        </xdr:cNvPr>
        <xdr:cNvCxnSpPr/>
      </xdr:nvCxnSpPr>
      <xdr:spPr>
        <a:xfrm>
          <a:off x="5114925" y="10106025"/>
          <a:ext cx="21336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8</xdr:row>
      <xdr:rowOff>257175</xdr:rowOff>
    </xdr:from>
    <xdr:to>
      <xdr:col>5</xdr:col>
      <xdr:colOff>704850</xdr:colOff>
      <xdr:row>8</xdr:row>
      <xdr:rowOff>257175</xdr:rowOff>
    </xdr:to>
    <xdr:cxnSp macro="">
      <xdr:nvCxnSpPr>
        <xdr:cNvPr id="51" name="Conector reto 50">
          <a:extLst>
            <a:ext uri="{FF2B5EF4-FFF2-40B4-BE49-F238E27FC236}">
              <a16:creationId xmlns:a16="http://schemas.microsoft.com/office/drawing/2014/main" id="{3473D043-4D28-4552-8B3A-463A94E334A1}"/>
            </a:ext>
          </a:extLst>
        </xdr:cNvPr>
        <xdr:cNvCxnSpPr/>
      </xdr:nvCxnSpPr>
      <xdr:spPr>
        <a:xfrm>
          <a:off x="5114925" y="10106025"/>
          <a:ext cx="21336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257175</xdr:rowOff>
    </xdr:from>
    <xdr:to>
      <xdr:col>5</xdr:col>
      <xdr:colOff>704775</xdr:colOff>
      <xdr:row>10</xdr:row>
      <xdr:rowOff>257175</xdr:rowOff>
    </xdr:to>
    <xdr:cxnSp macro="">
      <xdr:nvCxnSpPr>
        <xdr:cNvPr id="52" name="Conector reto 51">
          <a:extLst>
            <a:ext uri="{FF2B5EF4-FFF2-40B4-BE49-F238E27FC236}">
              <a16:creationId xmlns:a16="http://schemas.microsoft.com/office/drawing/2014/main" id="{1007C05D-E4EA-4AF0-9162-97A79B9B09FA}"/>
            </a:ext>
          </a:extLst>
        </xdr:cNvPr>
        <xdr:cNvCxnSpPr/>
      </xdr:nvCxnSpPr>
      <xdr:spPr>
        <a:xfrm>
          <a:off x="5124450" y="2819400"/>
          <a:ext cx="21240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257175</xdr:rowOff>
    </xdr:from>
    <xdr:to>
      <xdr:col>5</xdr:col>
      <xdr:colOff>704850</xdr:colOff>
      <xdr:row>10</xdr:row>
      <xdr:rowOff>257175</xdr:rowOff>
    </xdr:to>
    <xdr:cxnSp macro="">
      <xdr:nvCxnSpPr>
        <xdr:cNvPr id="53" name="Conector reto 52">
          <a:extLst>
            <a:ext uri="{FF2B5EF4-FFF2-40B4-BE49-F238E27FC236}">
              <a16:creationId xmlns:a16="http://schemas.microsoft.com/office/drawing/2014/main" id="{D2B896F9-D22F-43FB-A630-F06AED7F6EBA}"/>
            </a:ext>
          </a:extLst>
        </xdr:cNvPr>
        <xdr:cNvCxnSpPr/>
      </xdr:nvCxnSpPr>
      <xdr:spPr>
        <a:xfrm>
          <a:off x="5114925" y="2819400"/>
          <a:ext cx="21336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20</xdr:row>
      <xdr:rowOff>257175</xdr:rowOff>
    </xdr:from>
    <xdr:to>
      <xdr:col>5</xdr:col>
      <xdr:colOff>704775</xdr:colOff>
      <xdr:row>20</xdr:row>
      <xdr:rowOff>257175</xdr:rowOff>
    </xdr:to>
    <xdr:cxnSp macro="">
      <xdr:nvCxnSpPr>
        <xdr:cNvPr id="54" name="Conector reto 53">
          <a:extLst>
            <a:ext uri="{FF2B5EF4-FFF2-40B4-BE49-F238E27FC236}">
              <a16:creationId xmlns:a16="http://schemas.microsoft.com/office/drawing/2014/main" id="{1D12F95A-8415-4F60-AB31-0BC3E0D84DDD}"/>
            </a:ext>
          </a:extLst>
        </xdr:cNvPr>
        <xdr:cNvCxnSpPr/>
      </xdr:nvCxnSpPr>
      <xdr:spPr>
        <a:xfrm>
          <a:off x="5124450" y="2819400"/>
          <a:ext cx="21240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20</xdr:row>
      <xdr:rowOff>257175</xdr:rowOff>
    </xdr:from>
    <xdr:to>
      <xdr:col>5</xdr:col>
      <xdr:colOff>704850</xdr:colOff>
      <xdr:row>20</xdr:row>
      <xdr:rowOff>257175</xdr:rowOff>
    </xdr:to>
    <xdr:cxnSp macro="">
      <xdr:nvCxnSpPr>
        <xdr:cNvPr id="55" name="Conector reto 54">
          <a:extLst>
            <a:ext uri="{FF2B5EF4-FFF2-40B4-BE49-F238E27FC236}">
              <a16:creationId xmlns:a16="http://schemas.microsoft.com/office/drawing/2014/main" id="{103AF485-8C01-45CA-9033-4EA9FB5B79E3}"/>
            </a:ext>
          </a:extLst>
        </xdr:cNvPr>
        <xdr:cNvCxnSpPr/>
      </xdr:nvCxnSpPr>
      <xdr:spPr>
        <a:xfrm>
          <a:off x="5114925" y="2819400"/>
          <a:ext cx="21336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22</xdr:row>
      <xdr:rowOff>257175</xdr:rowOff>
    </xdr:from>
    <xdr:to>
      <xdr:col>5</xdr:col>
      <xdr:colOff>704775</xdr:colOff>
      <xdr:row>22</xdr:row>
      <xdr:rowOff>257175</xdr:rowOff>
    </xdr:to>
    <xdr:cxnSp macro="">
      <xdr:nvCxnSpPr>
        <xdr:cNvPr id="56" name="Conector reto 55">
          <a:extLst>
            <a:ext uri="{FF2B5EF4-FFF2-40B4-BE49-F238E27FC236}">
              <a16:creationId xmlns:a16="http://schemas.microsoft.com/office/drawing/2014/main" id="{D26591F8-A5CD-4021-80CE-57989381DB1F}"/>
            </a:ext>
          </a:extLst>
        </xdr:cNvPr>
        <xdr:cNvCxnSpPr/>
      </xdr:nvCxnSpPr>
      <xdr:spPr>
        <a:xfrm>
          <a:off x="5124450" y="2819400"/>
          <a:ext cx="21240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22</xdr:row>
      <xdr:rowOff>257175</xdr:rowOff>
    </xdr:from>
    <xdr:to>
      <xdr:col>5</xdr:col>
      <xdr:colOff>704850</xdr:colOff>
      <xdr:row>22</xdr:row>
      <xdr:rowOff>257175</xdr:rowOff>
    </xdr:to>
    <xdr:cxnSp macro="">
      <xdr:nvCxnSpPr>
        <xdr:cNvPr id="57" name="Conector reto 56">
          <a:extLst>
            <a:ext uri="{FF2B5EF4-FFF2-40B4-BE49-F238E27FC236}">
              <a16:creationId xmlns:a16="http://schemas.microsoft.com/office/drawing/2014/main" id="{8E19DE21-AE8A-409E-9719-7C29B2D0A3EC}"/>
            </a:ext>
          </a:extLst>
        </xdr:cNvPr>
        <xdr:cNvCxnSpPr/>
      </xdr:nvCxnSpPr>
      <xdr:spPr>
        <a:xfrm>
          <a:off x="5114925" y="2819400"/>
          <a:ext cx="21336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24</xdr:row>
      <xdr:rowOff>257175</xdr:rowOff>
    </xdr:from>
    <xdr:to>
      <xdr:col>5</xdr:col>
      <xdr:colOff>704775</xdr:colOff>
      <xdr:row>24</xdr:row>
      <xdr:rowOff>257175</xdr:rowOff>
    </xdr:to>
    <xdr:cxnSp macro="">
      <xdr:nvCxnSpPr>
        <xdr:cNvPr id="58" name="Conector reto 57">
          <a:extLst>
            <a:ext uri="{FF2B5EF4-FFF2-40B4-BE49-F238E27FC236}">
              <a16:creationId xmlns:a16="http://schemas.microsoft.com/office/drawing/2014/main" id="{2040BD10-E5B1-4362-ABFA-34DACC60FAB5}"/>
            </a:ext>
          </a:extLst>
        </xdr:cNvPr>
        <xdr:cNvCxnSpPr/>
      </xdr:nvCxnSpPr>
      <xdr:spPr>
        <a:xfrm>
          <a:off x="5124450" y="2819400"/>
          <a:ext cx="21240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24</xdr:row>
      <xdr:rowOff>257175</xdr:rowOff>
    </xdr:from>
    <xdr:to>
      <xdr:col>5</xdr:col>
      <xdr:colOff>704850</xdr:colOff>
      <xdr:row>24</xdr:row>
      <xdr:rowOff>257175</xdr:rowOff>
    </xdr:to>
    <xdr:cxnSp macro="">
      <xdr:nvCxnSpPr>
        <xdr:cNvPr id="59" name="Conector reto 58">
          <a:extLst>
            <a:ext uri="{FF2B5EF4-FFF2-40B4-BE49-F238E27FC236}">
              <a16:creationId xmlns:a16="http://schemas.microsoft.com/office/drawing/2014/main" id="{C052DE29-2B13-4191-A374-6C5A8F42F807}"/>
            </a:ext>
          </a:extLst>
        </xdr:cNvPr>
        <xdr:cNvCxnSpPr/>
      </xdr:nvCxnSpPr>
      <xdr:spPr>
        <a:xfrm>
          <a:off x="5114925" y="2819400"/>
          <a:ext cx="21336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26</xdr:row>
      <xdr:rowOff>257175</xdr:rowOff>
    </xdr:from>
    <xdr:to>
      <xdr:col>5</xdr:col>
      <xdr:colOff>704775</xdr:colOff>
      <xdr:row>26</xdr:row>
      <xdr:rowOff>257175</xdr:rowOff>
    </xdr:to>
    <xdr:cxnSp macro="">
      <xdr:nvCxnSpPr>
        <xdr:cNvPr id="60" name="Conector reto 59">
          <a:extLst>
            <a:ext uri="{FF2B5EF4-FFF2-40B4-BE49-F238E27FC236}">
              <a16:creationId xmlns:a16="http://schemas.microsoft.com/office/drawing/2014/main" id="{23EDA4EF-4F97-4F42-A39C-57E547F3A918}"/>
            </a:ext>
          </a:extLst>
        </xdr:cNvPr>
        <xdr:cNvCxnSpPr/>
      </xdr:nvCxnSpPr>
      <xdr:spPr>
        <a:xfrm>
          <a:off x="5124450" y="2819400"/>
          <a:ext cx="21240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26</xdr:row>
      <xdr:rowOff>257175</xdr:rowOff>
    </xdr:from>
    <xdr:to>
      <xdr:col>5</xdr:col>
      <xdr:colOff>704850</xdr:colOff>
      <xdr:row>26</xdr:row>
      <xdr:rowOff>257175</xdr:rowOff>
    </xdr:to>
    <xdr:cxnSp macro="">
      <xdr:nvCxnSpPr>
        <xdr:cNvPr id="61" name="Conector reto 60">
          <a:extLst>
            <a:ext uri="{FF2B5EF4-FFF2-40B4-BE49-F238E27FC236}">
              <a16:creationId xmlns:a16="http://schemas.microsoft.com/office/drawing/2014/main" id="{219A8419-7F09-479B-9BAB-DA6ABF22FD37}"/>
            </a:ext>
          </a:extLst>
        </xdr:cNvPr>
        <xdr:cNvCxnSpPr/>
      </xdr:nvCxnSpPr>
      <xdr:spPr>
        <a:xfrm>
          <a:off x="5114925" y="2819400"/>
          <a:ext cx="21336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28</xdr:row>
      <xdr:rowOff>257175</xdr:rowOff>
    </xdr:from>
    <xdr:to>
      <xdr:col>5</xdr:col>
      <xdr:colOff>704775</xdr:colOff>
      <xdr:row>28</xdr:row>
      <xdr:rowOff>257175</xdr:rowOff>
    </xdr:to>
    <xdr:cxnSp macro="">
      <xdr:nvCxnSpPr>
        <xdr:cNvPr id="62" name="Conector reto 61">
          <a:extLst>
            <a:ext uri="{FF2B5EF4-FFF2-40B4-BE49-F238E27FC236}">
              <a16:creationId xmlns:a16="http://schemas.microsoft.com/office/drawing/2014/main" id="{12591294-87E0-41CF-A2C9-5D35E7E1B71B}"/>
            </a:ext>
          </a:extLst>
        </xdr:cNvPr>
        <xdr:cNvCxnSpPr/>
      </xdr:nvCxnSpPr>
      <xdr:spPr>
        <a:xfrm>
          <a:off x="5124450" y="2819400"/>
          <a:ext cx="21240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28</xdr:row>
      <xdr:rowOff>257175</xdr:rowOff>
    </xdr:from>
    <xdr:to>
      <xdr:col>5</xdr:col>
      <xdr:colOff>704850</xdr:colOff>
      <xdr:row>28</xdr:row>
      <xdr:rowOff>257175</xdr:rowOff>
    </xdr:to>
    <xdr:cxnSp macro="">
      <xdr:nvCxnSpPr>
        <xdr:cNvPr id="63" name="Conector reto 62">
          <a:extLst>
            <a:ext uri="{FF2B5EF4-FFF2-40B4-BE49-F238E27FC236}">
              <a16:creationId xmlns:a16="http://schemas.microsoft.com/office/drawing/2014/main" id="{E79DCE12-CEB2-41CA-8FE8-DC469E203D89}"/>
            </a:ext>
          </a:extLst>
        </xdr:cNvPr>
        <xdr:cNvCxnSpPr/>
      </xdr:nvCxnSpPr>
      <xdr:spPr>
        <a:xfrm>
          <a:off x="5114925" y="2819400"/>
          <a:ext cx="21336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704850</xdr:colOff>
      <xdr:row>32</xdr:row>
      <xdr:rowOff>266700</xdr:rowOff>
    </xdr:from>
    <xdr:to>
      <xdr:col>9</xdr:col>
      <xdr:colOff>7350</xdr:colOff>
      <xdr:row>32</xdr:row>
      <xdr:rowOff>266700</xdr:rowOff>
    </xdr:to>
    <xdr:cxnSp macro="">
      <xdr:nvCxnSpPr>
        <xdr:cNvPr id="64" name="Conector reto 63">
          <a:extLst>
            <a:ext uri="{FF2B5EF4-FFF2-40B4-BE49-F238E27FC236}">
              <a16:creationId xmlns:a16="http://schemas.microsoft.com/office/drawing/2014/main" id="{C5C0A4B6-2BDA-4121-A6C1-3AF22A5C72C4}"/>
            </a:ext>
          </a:extLst>
        </xdr:cNvPr>
        <xdr:cNvCxnSpPr/>
      </xdr:nvCxnSpPr>
      <xdr:spPr>
        <a:xfrm>
          <a:off x="7248525" y="8658225"/>
          <a:ext cx="21600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704850</xdr:colOff>
      <xdr:row>34</xdr:row>
      <xdr:rowOff>266700</xdr:rowOff>
    </xdr:from>
    <xdr:to>
      <xdr:col>9</xdr:col>
      <xdr:colOff>7350</xdr:colOff>
      <xdr:row>34</xdr:row>
      <xdr:rowOff>266700</xdr:rowOff>
    </xdr:to>
    <xdr:cxnSp macro="">
      <xdr:nvCxnSpPr>
        <xdr:cNvPr id="67" name="Conector reto 66">
          <a:extLst>
            <a:ext uri="{FF2B5EF4-FFF2-40B4-BE49-F238E27FC236}">
              <a16:creationId xmlns:a16="http://schemas.microsoft.com/office/drawing/2014/main" id="{59F2A837-A98F-45A8-809F-BD6C48E2EFA5}"/>
            </a:ext>
          </a:extLst>
        </xdr:cNvPr>
        <xdr:cNvCxnSpPr/>
      </xdr:nvCxnSpPr>
      <xdr:spPr>
        <a:xfrm>
          <a:off x="7248525" y="9144000"/>
          <a:ext cx="21600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34</xdr:row>
      <xdr:rowOff>266700</xdr:rowOff>
    </xdr:from>
    <xdr:to>
      <xdr:col>6</xdr:col>
      <xdr:colOff>7350</xdr:colOff>
      <xdr:row>34</xdr:row>
      <xdr:rowOff>266700</xdr:rowOff>
    </xdr:to>
    <xdr:cxnSp macro="">
      <xdr:nvCxnSpPr>
        <xdr:cNvPr id="70" name="Conector reto 69">
          <a:extLst>
            <a:ext uri="{FF2B5EF4-FFF2-40B4-BE49-F238E27FC236}">
              <a16:creationId xmlns:a16="http://schemas.microsoft.com/office/drawing/2014/main" id="{F9470231-3A52-4187-BDCD-C4F1BCD576BA}"/>
            </a:ext>
          </a:extLst>
        </xdr:cNvPr>
        <xdr:cNvCxnSpPr/>
      </xdr:nvCxnSpPr>
      <xdr:spPr>
        <a:xfrm>
          <a:off x="5105400" y="8172450"/>
          <a:ext cx="21600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704850</xdr:colOff>
      <xdr:row>38</xdr:row>
      <xdr:rowOff>257175</xdr:rowOff>
    </xdr:from>
    <xdr:to>
      <xdr:col>9</xdr:col>
      <xdr:colOff>7350</xdr:colOff>
      <xdr:row>38</xdr:row>
      <xdr:rowOff>257175</xdr:rowOff>
    </xdr:to>
    <xdr:cxnSp macro="">
      <xdr:nvCxnSpPr>
        <xdr:cNvPr id="71" name="Conector reto 70">
          <a:extLst>
            <a:ext uri="{FF2B5EF4-FFF2-40B4-BE49-F238E27FC236}">
              <a16:creationId xmlns:a16="http://schemas.microsoft.com/office/drawing/2014/main" id="{BF6D3C56-A5BE-4A71-A910-712E23EA5556}"/>
            </a:ext>
          </a:extLst>
        </xdr:cNvPr>
        <xdr:cNvCxnSpPr/>
      </xdr:nvCxnSpPr>
      <xdr:spPr>
        <a:xfrm>
          <a:off x="7248525" y="10106025"/>
          <a:ext cx="21600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704850</xdr:colOff>
      <xdr:row>40</xdr:row>
      <xdr:rowOff>257175</xdr:rowOff>
    </xdr:from>
    <xdr:to>
      <xdr:col>9</xdr:col>
      <xdr:colOff>7350</xdr:colOff>
      <xdr:row>40</xdr:row>
      <xdr:rowOff>257175</xdr:rowOff>
    </xdr:to>
    <xdr:cxnSp macro="">
      <xdr:nvCxnSpPr>
        <xdr:cNvPr id="72" name="Conector reto 71">
          <a:extLst>
            <a:ext uri="{FF2B5EF4-FFF2-40B4-BE49-F238E27FC236}">
              <a16:creationId xmlns:a16="http://schemas.microsoft.com/office/drawing/2014/main" id="{998E3010-3119-4D14-85FB-CC5E56068EF5}"/>
            </a:ext>
          </a:extLst>
        </xdr:cNvPr>
        <xdr:cNvCxnSpPr/>
      </xdr:nvCxnSpPr>
      <xdr:spPr>
        <a:xfrm>
          <a:off x="7248525" y="10106025"/>
          <a:ext cx="21600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40</xdr:row>
      <xdr:rowOff>257175</xdr:rowOff>
    </xdr:from>
    <xdr:to>
      <xdr:col>5</xdr:col>
      <xdr:colOff>704850</xdr:colOff>
      <xdr:row>40</xdr:row>
      <xdr:rowOff>257175</xdr:rowOff>
    </xdr:to>
    <xdr:cxnSp macro="">
      <xdr:nvCxnSpPr>
        <xdr:cNvPr id="73" name="Conector reto 72">
          <a:extLst>
            <a:ext uri="{FF2B5EF4-FFF2-40B4-BE49-F238E27FC236}">
              <a16:creationId xmlns:a16="http://schemas.microsoft.com/office/drawing/2014/main" id="{0CB63B81-1592-456D-B190-A533BEAC9CCD}"/>
            </a:ext>
          </a:extLst>
        </xdr:cNvPr>
        <xdr:cNvCxnSpPr/>
      </xdr:nvCxnSpPr>
      <xdr:spPr>
        <a:xfrm>
          <a:off x="5114925" y="10106025"/>
          <a:ext cx="21336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42</xdr:row>
      <xdr:rowOff>266700</xdr:rowOff>
    </xdr:from>
    <xdr:to>
      <xdr:col>6</xdr:col>
      <xdr:colOff>7350</xdr:colOff>
      <xdr:row>42</xdr:row>
      <xdr:rowOff>266700</xdr:rowOff>
    </xdr:to>
    <xdr:cxnSp macro="">
      <xdr:nvCxnSpPr>
        <xdr:cNvPr id="74" name="Conector reto 73">
          <a:extLst>
            <a:ext uri="{FF2B5EF4-FFF2-40B4-BE49-F238E27FC236}">
              <a16:creationId xmlns:a16="http://schemas.microsoft.com/office/drawing/2014/main" id="{F7ECC143-C533-4D16-A158-F006BF5AE3E2}"/>
            </a:ext>
          </a:extLst>
        </xdr:cNvPr>
        <xdr:cNvCxnSpPr/>
      </xdr:nvCxnSpPr>
      <xdr:spPr>
        <a:xfrm>
          <a:off x="5105400" y="8172450"/>
          <a:ext cx="21600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44</xdr:row>
      <xdr:rowOff>266700</xdr:rowOff>
    </xdr:from>
    <xdr:to>
      <xdr:col>6</xdr:col>
      <xdr:colOff>7350</xdr:colOff>
      <xdr:row>44</xdr:row>
      <xdr:rowOff>266700</xdr:rowOff>
    </xdr:to>
    <xdr:cxnSp macro="">
      <xdr:nvCxnSpPr>
        <xdr:cNvPr id="75" name="Conector reto 74">
          <a:extLst>
            <a:ext uri="{FF2B5EF4-FFF2-40B4-BE49-F238E27FC236}">
              <a16:creationId xmlns:a16="http://schemas.microsoft.com/office/drawing/2014/main" id="{3C8DE55A-1B0D-439A-9561-20B3808E3336}"/>
            </a:ext>
          </a:extLst>
        </xdr:cNvPr>
        <xdr:cNvCxnSpPr/>
      </xdr:nvCxnSpPr>
      <xdr:spPr>
        <a:xfrm>
          <a:off x="5105400" y="8172450"/>
          <a:ext cx="21600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46</xdr:row>
      <xdr:rowOff>266700</xdr:rowOff>
    </xdr:from>
    <xdr:to>
      <xdr:col>6</xdr:col>
      <xdr:colOff>7350</xdr:colOff>
      <xdr:row>46</xdr:row>
      <xdr:rowOff>266700</xdr:rowOff>
    </xdr:to>
    <xdr:cxnSp macro="">
      <xdr:nvCxnSpPr>
        <xdr:cNvPr id="76" name="Conector reto 75">
          <a:extLst>
            <a:ext uri="{FF2B5EF4-FFF2-40B4-BE49-F238E27FC236}">
              <a16:creationId xmlns:a16="http://schemas.microsoft.com/office/drawing/2014/main" id="{0767F802-189B-4FD1-B3AF-E52CACBFDD5F}"/>
            </a:ext>
          </a:extLst>
        </xdr:cNvPr>
        <xdr:cNvCxnSpPr/>
      </xdr:nvCxnSpPr>
      <xdr:spPr>
        <a:xfrm>
          <a:off x="5105400" y="8172450"/>
          <a:ext cx="21600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704850</xdr:colOff>
      <xdr:row>48</xdr:row>
      <xdr:rowOff>266700</xdr:rowOff>
    </xdr:from>
    <xdr:to>
      <xdr:col>9</xdr:col>
      <xdr:colOff>7350</xdr:colOff>
      <xdr:row>48</xdr:row>
      <xdr:rowOff>266700</xdr:rowOff>
    </xdr:to>
    <xdr:cxnSp macro="">
      <xdr:nvCxnSpPr>
        <xdr:cNvPr id="77" name="Conector reto 76">
          <a:extLst>
            <a:ext uri="{FF2B5EF4-FFF2-40B4-BE49-F238E27FC236}">
              <a16:creationId xmlns:a16="http://schemas.microsoft.com/office/drawing/2014/main" id="{0D43AF7F-23A4-4096-BC52-B307294D46D3}"/>
            </a:ext>
          </a:extLst>
        </xdr:cNvPr>
        <xdr:cNvCxnSpPr/>
      </xdr:nvCxnSpPr>
      <xdr:spPr>
        <a:xfrm>
          <a:off x="7248525" y="8658225"/>
          <a:ext cx="21600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50</xdr:row>
      <xdr:rowOff>266700</xdr:rowOff>
    </xdr:from>
    <xdr:to>
      <xdr:col>6</xdr:col>
      <xdr:colOff>7350</xdr:colOff>
      <xdr:row>50</xdr:row>
      <xdr:rowOff>266700</xdr:rowOff>
    </xdr:to>
    <xdr:cxnSp macro="">
      <xdr:nvCxnSpPr>
        <xdr:cNvPr id="78" name="Conector reto 77">
          <a:extLst>
            <a:ext uri="{FF2B5EF4-FFF2-40B4-BE49-F238E27FC236}">
              <a16:creationId xmlns:a16="http://schemas.microsoft.com/office/drawing/2014/main" id="{7DF5AF96-370B-42C3-BA99-C18E180CA8EA}"/>
            </a:ext>
          </a:extLst>
        </xdr:cNvPr>
        <xdr:cNvCxnSpPr/>
      </xdr:nvCxnSpPr>
      <xdr:spPr>
        <a:xfrm>
          <a:off x="5105400" y="12058650"/>
          <a:ext cx="21600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52</xdr:row>
      <xdr:rowOff>266700</xdr:rowOff>
    </xdr:from>
    <xdr:to>
      <xdr:col>6</xdr:col>
      <xdr:colOff>7350</xdr:colOff>
      <xdr:row>52</xdr:row>
      <xdr:rowOff>266700</xdr:rowOff>
    </xdr:to>
    <xdr:cxnSp macro="">
      <xdr:nvCxnSpPr>
        <xdr:cNvPr id="79" name="Conector reto 78">
          <a:extLst>
            <a:ext uri="{FF2B5EF4-FFF2-40B4-BE49-F238E27FC236}">
              <a16:creationId xmlns:a16="http://schemas.microsoft.com/office/drawing/2014/main" id="{4AC2F36E-9ABF-404E-ADD1-371C45F8DDBD}"/>
            </a:ext>
          </a:extLst>
        </xdr:cNvPr>
        <xdr:cNvCxnSpPr/>
      </xdr:nvCxnSpPr>
      <xdr:spPr>
        <a:xfrm>
          <a:off x="5105400" y="12058650"/>
          <a:ext cx="21600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54</xdr:row>
      <xdr:rowOff>266700</xdr:rowOff>
    </xdr:from>
    <xdr:to>
      <xdr:col>6</xdr:col>
      <xdr:colOff>7350</xdr:colOff>
      <xdr:row>54</xdr:row>
      <xdr:rowOff>266700</xdr:rowOff>
    </xdr:to>
    <xdr:cxnSp macro="">
      <xdr:nvCxnSpPr>
        <xdr:cNvPr id="80" name="Conector reto 79">
          <a:extLst>
            <a:ext uri="{FF2B5EF4-FFF2-40B4-BE49-F238E27FC236}">
              <a16:creationId xmlns:a16="http://schemas.microsoft.com/office/drawing/2014/main" id="{78BF5F44-FBE7-4F6C-B30D-21B8159AFC78}"/>
            </a:ext>
          </a:extLst>
        </xdr:cNvPr>
        <xdr:cNvCxnSpPr/>
      </xdr:nvCxnSpPr>
      <xdr:spPr>
        <a:xfrm>
          <a:off x="5105400" y="12058650"/>
          <a:ext cx="21600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58</xdr:row>
      <xdr:rowOff>266700</xdr:rowOff>
    </xdr:from>
    <xdr:to>
      <xdr:col>6</xdr:col>
      <xdr:colOff>7350</xdr:colOff>
      <xdr:row>58</xdr:row>
      <xdr:rowOff>266700</xdr:rowOff>
    </xdr:to>
    <xdr:cxnSp macro="">
      <xdr:nvCxnSpPr>
        <xdr:cNvPr id="81" name="Conector reto 80">
          <a:extLst>
            <a:ext uri="{FF2B5EF4-FFF2-40B4-BE49-F238E27FC236}">
              <a16:creationId xmlns:a16="http://schemas.microsoft.com/office/drawing/2014/main" id="{5AAECEB4-4BCB-4CC9-914C-EE69EDC0EB87}"/>
            </a:ext>
          </a:extLst>
        </xdr:cNvPr>
        <xdr:cNvCxnSpPr/>
      </xdr:nvCxnSpPr>
      <xdr:spPr>
        <a:xfrm>
          <a:off x="5105400" y="12058650"/>
          <a:ext cx="21600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56</xdr:row>
      <xdr:rowOff>266700</xdr:rowOff>
    </xdr:from>
    <xdr:to>
      <xdr:col>6</xdr:col>
      <xdr:colOff>7350</xdr:colOff>
      <xdr:row>56</xdr:row>
      <xdr:rowOff>266700</xdr:rowOff>
    </xdr:to>
    <xdr:cxnSp macro="">
      <xdr:nvCxnSpPr>
        <xdr:cNvPr id="82" name="Conector reto 81">
          <a:extLst>
            <a:ext uri="{FF2B5EF4-FFF2-40B4-BE49-F238E27FC236}">
              <a16:creationId xmlns:a16="http://schemas.microsoft.com/office/drawing/2014/main" id="{EC0F918C-2F2D-4220-930A-D75FF0976F0E}"/>
            </a:ext>
          </a:extLst>
        </xdr:cNvPr>
        <xdr:cNvCxnSpPr/>
      </xdr:nvCxnSpPr>
      <xdr:spPr>
        <a:xfrm>
          <a:off x="5105400" y="12058650"/>
          <a:ext cx="21600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704850</xdr:colOff>
      <xdr:row>56</xdr:row>
      <xdr:rowOff>266700</xdr:rowOff>
    </xdr:from>
    <xdr:to>
      <xdr:col>9</xdr:col>
      <xdr:colOff>7350</xdr:colOff>
      <xdr:row>56</xdr:row>
      <xdr:rowOff>266700</xdr:rowOff>
    </xdr:to>
    <xdr:cxnSp macro="">
      <xdr:nvCxnSpPr>
        <xdr:cNvPr id="83" name="Conector reto 82">
          <a:extLst>
            <a:ext uri="{FF2B5EF4-FFF2-40B4-BE49-F238E27FC236}">
              <a16:creationId xmlns:a16="http://schemas.microsoft.com/office/drawing/2014/main" id="{B7D30258-02ED-4E36-95F1-AA29D56C1B8A}"/>
            </a:ext>
          </a:extLst>
        </xdr:cNvPr>
        <xdr:cNvCxnSpPr/>
      </xdr:nvCxnSpPr>
      <xdr:spPr>
        <a:xfrm>
          <a:off x="7248525" y="12544425"/>
          <a:ext cx="21600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view="pageBreakPreview" zoomScale="90" zoomScaleNormal="90" zoomScaleSheetLayoutView="90" workbookViewId="0">
      <selection activeCell="J68" sqref="A1:J68"/>
    </sheetView>
  </sheetViews>
  <sheetFormatPr defaultRowHeight="15" x14ac:dyDescent="0.25"/>
  <cols>
    <col min="1" max="1" width="7.140625" customWidth="1"/>
    <col min="2" max="2" width="53.85546875" customWidth="1"/>
    <col min="4" max="5" width="10.7109375" customWidth="1"/>
    <col min="6" max="6" width="9.42578125" customWidth="1"/>
    <col min="7" max="9" width="10.7109375" customWidth="1"/>
    <col min="10" max="10" width="18.42578125" customWidth="1"/>
    <col min="11" max="11" width="11" bestFit="1" customWidth="1"/>
    <col min="13" max="13" width="11.140625" bestFit="1" customWidth="1"/>
  </cols>
  <sheetData>
    <row r="1" spans="1:13" ht="15.75" thickBot="1" x14ac:dyDescent="0.3">
      <c r="A1" s="2"/>
      <c r="B1" s="2"/>
      <c r="C1" s="2"/>
      <c r="D1" s="1"/>
      <c r="E1" s="1"/>
      <c r="F1" s="1"/>
      <c r="G1" s="1"/>
      <c r="H1" s="1"/>
      <c r="I1" s="3"/>
      <c r="J1" s="1"/>
    </row>
    <row r="2" spans="1:13" ht="18.75" thickBot="1" x14ac:dyDescent="0.3">
      <c r="A2" s="45" t="s">
        <v>2</v>
      </c>
      <c r="B2" s="46"/>
      <c r="C2" s="46"/>
      <c r="D2" s="46"/>
      <c r="E2" s="46"/>
      <c r="F2" s="46"/>
      <c r="G2" s="46"/>
      <c r="H2" s="46"/>
      <c r="I2" s="46"/>
      <c r="J2" s="47"/>
    </row>
    <row r="3" spans="1:13" x14ac:dyDescent="0.25">
      <c r="A3" s="7" t="s">
        <v>3</v>
      </c>
      <c r="B3" s="39" t="s">
        <v>18</v>
      </c>
      <c r="C3" s="39"/>
      <c r="D3" s="39"/>
      <c r="E3" s="39"/>
      <c r="F3" s="39"/>
      <c r="G3" s="39"/>
      <c r="H3" s="39"/>
      <c r="I3" s="39"/>
      <c r="J3" s="40"/>
    </row>
    <row r="4" spans="1:13" x14ac:dyDescent="0.25">
      <c r="A4" s="8" t="s">
        <v>4</v>
      </c>
      <c r="B4" s="41" t="s">
        <v>19</v>
      </c>
      <c r="C4" s="41"/>
      <c r="D4" s="41"/>
      <c r="E4" s="41"/>
      <c r="F4" s="41"/>
      <c r="G4" s="41"/>
      <c r="H4" s="41"/>
      <c r="I4" s="41"/>
      <c r="J4" s="42"/>
    </row>
    <row r="5" spans="1:13" ht="15.75" thickBot="1" x14ac:dyDescent="0.3">
      <c r="A5" s="9" t="s">
        <v>5</v>
      </c>
      <c r="B5" s="43" t="s">
        <v>20</v>
      </c>
      <c r="C5" s="43"/>
      <c r="D5" s="43"/>
      <c r="E5" s="43"/>
      <c r="F5" s="43"/>
      <c r="G5" s="43"/>
      <c r="H5" s="43"/>
      <c r="I5" s="43"/>
      <c r="J5" s="44"/>
    </row>
    <row r="6" spans="1:13" ht="12.75" customHeight="1" thickBot="1" x14ac:dyDescent="0.3">
      <c r="A6" s="10"/>
      <c r="B6" s="10"/>
      <c r="C6" s="10"/>
      <c r="D6" s="11"/>
      <c r="E6" s="11"/>
      <c r="F6" s="12"/>
      <c r="G6" s="12"/>
      <c r="H6" s="13"/>
      <c r="I6" s="13"/>
      <c r="J6" s="14"/>
    </row>
    <row r="7" spans="1:13" ht="15.75" x14ac:dyDescent="0.25">
      <c r="A7" s="90" t="s">
        <v>9</v>
      </c>
      <c r="B7" s="90" t="s">
        <v>10</v>
      </c>
      <c r="C7" s="92"/>
      <c r="D7" s="58" t="s">
        <v>11</v>
      </c>
      <c r="E7" s="59"/>
      <c r="F7" s="60"/>
      <c r="G7" s="61" t="s">
        <v>12</v>
      </c>
      <c r="H7" s="62"/>
      <c r="I7" s="63"/>
      <c r="J7" s="88" t="s">
        <v>1</v>
      </c>
    </row>
    <row r="8" spans="1:13" ht="16.5" thickBot="1" x14ac:dyDescent="0.3">
      <c r="A8" s="91"/>
      <c r="B8" s="91"/>
      <c r="C8" s="93"/>
      <c r="D8" s="15">
        <v>10</v>
      </c>
      <c r="E8" s="15">
        <v>20</v>
      </c>
      <c r="F8" s="15">
        <v>30</v>
      </c>
      <c r="G8" s="16">
        <v>40</v>
      </c>
      <c r="H8" s="15">
        <v>50</v>
      </c>
      <c r="I8" s="15">
        <v>60</v>
      </c>
      <c r="J8" s="89"/>
    </row>
    <row r="9" spans="1:13" ht="22.5" customHeight="1" x14ac:dyDescent="0.25">
      <c r="A9" s="79" t="s">
        <v>13</v>
      </c>
      <c r="B9" s="81" t="s">
        <v>23</v>
      </c>
      <c r="C9" s="17" t="s">
        <v>0</v>
      </c>
      <c r="D9" s="64">
        <v>1</v>
      </c>
      <c r="E9" s="65"/>
      <c r="F9" s="66"/>
      <c r="G9" s="64"/>
      <c r="H9" s="65"/>
      <c r="I9" s="66"/>
      <c r="J9" s="18">
        <f t="shared" ref="J9:J40" si="0">SUM(D9:I9)</f>
        <v>1</v>
      </c>
      <c r="M9" s="4">
        <f>SUM(M10:M60)</f>
        <v>258491.41000000003</v>
      </c>
    </row>
    <row r="10" spans="1:13" ht="16.5" thickBot="1" x14ac:dyDescent="0.3">
      <c r="A10" s="80"/>
      <c r="B10" s="82"/>
      <c r="C10" s="19" t="s">
        <v>6</v>
      </c>
      <c r="D10" s="55">
        <v>11915.9</v>
      </c>
      <c r="E10" s="56"/>
      <c r="F10" s="57"/>
      <c r="G10" s="55"/>
      <c r="H10" s="56"/>
      <c r="I10" s="57"/>
      <c r="J10" s="20">
        <f t="shared" si="0"/>
        <v>11915.9</v>
      </c>
      <c r="M10" s="4">
        <v>8919.11</v>
      </c>
    </row>
    <row r="11" spans="1:13" ht="22.5" customHeight="1" x14ac:dyDescent="0.25">
      <c r="A11" s="79" t="s">
        <v>14</v>
      </c>
      <c r="B11" s="83" t="s">
        <v>22</v>
      </c>
      <c r="C11" s="21" t="s">
        <v>0</v>
      </c>
      <c r="D11" s="64">
        <v>1</v>
      </c>
      <c r="E11" s="65"/>
      <c r="F11" s="66"/>
      <c r="G11" s="64"/>
      <c r="H11" s="65"/>
      <c r="I11" s="66"/>
      <c r="J11" s="18">
        <f t="shared" si="0"/>
        <v>1</v>
      </c>
      <c r="M11" s="4"/>
    </row>
    <row r="12" spans="1:13" ht="16.5" thickBot="1" x14ac:dyDescent="0.3">
      <c r="A12" s="80"/>
      <c r="B12" s="82"/>
      <c r="C12" s="19" t="s">
        <v>6</v>
      </c>
      <c r="D12" s="55">
        <v>173.72</v>
      </c>
      <c r="E12" s="56"/>
      <c r="F12" s="57"/>
      <c r="G12" s="55"/>
      <c r="H12" s="56"/>
      <c r="I12" s="57"/>
      <c r="J12" s="20">
        <f t="shared" si="0"/>
        <v>173.72</v>
      </c>
      <c r="M12" s="4">
        <v>171.72</v>
      </c>
    </row>
    <row r="13" spans="1:13" ht="22.5" customHeight="1" x14ac:dyDescent="0.25">
      <c r="A13" s="79" t="s">
        <v>15</v>
      </c>
      <c r="B13" s="84" t="s">
        <v>21</v>
      </c>
      <c r="C13" s="21" t="s">
        <v>0</v>
      </c>
      <c r="D13" s="67">
        <v>1</v>
      </c>
      <c r="E13" s="68"/>
      <c r="F13" s="68"/>
      <c r="G13" s="64"/>
      <c r="H13" s="65"/>
      <c r="I13" s="66"/>
      <c r="J13" s="22">
        <f t="shared" si="0"/>
        <v>1</v>
      </c>
      <c r="M13" s="4"/>
    </row>
    <row r="14" spans="1:13" ht="16.5" thickBot="1" x14ac:dyDescent="0.3">
      <c r="A14" s="80"/>
      <c r="B14" s="85"/>
      <c r="C14" s="19" t="s">
        <v>6</v>
      </c>
      <c r="D14" s="70">
        <v>985.11</v>
      </c>
      <c r="E14" s="71"/>
      <c r="F14" s="71"/>
      <c r="G14" s="55"/>
      <c r="H14" s="56"/>
      <c r="I14" s="57"/>
      <c r="J14" s="23">
        <f t="shared" si="0"/>
        <v>985.11</v>
      </c>
      <c r="M14" s="4">
        <v>983.11</v>
      </c>
    </row>
    <row r="15" spans="1:13" ht="22.5" customHeight="1" x14ac:dyDescent="0.25">
      <c r="A15" s="79" t="s">
        <v>16</v>
      </c>
      <c r="B15" s="86" t="s">
        <v>24</v>
      </c>
      <c r="C15" s="24" t="s">
        <v>0</v>
      </c>
      <c r="D15" s="67">
        <v>1</v>
      </c>
      <c r="E15" s="68"/>
      <c r="F15" s="69"/>
      <c r="G15" s="64"/>
      <c r="H15" s="65"/>
      <c r="I15" s="66"/>
      <c r="J15" s="18">
        <f t="shared" si="0"/>
        <v>1</v>
      </c>
      <c r="M15" s="4"/>
    </row>
    <row r="16" spans="1:13" ht="16.5" thickBot="1" x14ac:dyDescent="0.3">
      <c r="A16" s="80"/>
      <c r="B16" s="87"/>
      <c r="C16" s="25" t="s">
        <v>6</v>
      </c>
      <c r="D16" s="70">
        <f>D15*M16</f>
        <v>1684.02</v>
      </c>
      <c r="E16" s="71"/>
      <c r="F16" s="72"/>
      <c r="G16" s="55"/>
      <c r="H16" s="56"/>
      <c r="I16" s="57"/>
      <c r="J16" s="20">
        <f t="shared" si="0"/>
        <v>1684.02</v>
      </c>
      <c r="M16" s="4">
        <v>1684.02</v>
      </c>
    </row>
    <row r="17" spans="1:13" ht="22.5" customHeight="1" x14ac:dyDescent="0.25">
      <c r="A17" s="79" t="s">
        <v>17</v>
      </c>
      <c r="B17" s="86" t="s">
        <v>46</v>
      </c>
      <c r="C17" s="24" t="s">
        <v>0</v>
      </c>
      <c r="D17" s="64">
        <v>1</v>
      </c>
      <c r="E17" s="65"/>
      <c r="F17" s="66"/>
      <c r="G17" s="64"/>
      <c r="H17" s="65"/>
      <c r="I17" s="66"/>
      <c r="J17" s="18">
        <f t="shared" si="0"/>
        <v>1</v>
      </c>
      <c r="M17" s="4"/>
    </row>
    <row r="18" spans="1:13" ht="16.5" thickBot="1" x14ac:dyDescent="0.3">
      <c r="A18" s="80"/>
      <c r="B18" s="87"/>
      <c r="C18" s="25" t="s">
        <v>6</v>
      </c>
      <c r="D18" s="55">
        <f>M18*D17</f>
        <v>965.41</v>
      </c>
      <c r="E18" s="56"/>
      <c r="F18" s="57"/>
      <c r="G18" s="55"/>
      <c r="H18" s="56"/>
      <c r="I18" s="57"/>
      <c r="J18" s="20">
        <f t="shared" si="0"/>
        <v>965.41</v>
      </c>
      <c r="M18" s="4">
        <v>965.41</v>
      </c>
    </row>
    <row r="19" spans="1:13" ht="22.5" customHeight="1" x14ac:dyDescent="0.25">
      <c r="A19" s="79" t="s">
        <v>25</v>
      </c>
      <c r="B19" s="77" t="s">
        <v>47</v>
      </c>
      <c r="C19" s="24" t="s">
        <v>0</v>
      </c>
      <c r="D19" s="64">
        <v>1</v>
      </c>
      <c r="E19" s="65"/>
      <c r="F19" s="66"/>
      <c r="G19" s="64"/>
      <c r="H19" s="65"/>
      <c r="I19" s="66"/>
      <c r="J19" s="18">
        <f t="shared" si="0"/>
        <v>1</v>
      </c>
      <c r="M19" s="4"/>
    </row>
    <row r="20" spans="1:13" ht="16.5" thickBot="1" x14ac:dyDescent="0.3">
      <c r="A20" s="80"/>
      <c r="B20" s="78"/>
      <c r="C20" s="25" t="s">
        <v>6</v>
      </c>
      <c r="D20" s="55">
        <f>M20*D19</f>
        <v>1597.16</v>
      </c>
      <c r="E20" s="56"/>
      <c r="F20" s="57"/>
      <c r="G20" s="55"/>
      <c r="H20" s="56"/>
      <c r="I20" s="57"/>
      <c r="J20" s="20">
        <f t="shared" si="0"/>
        <v>1597.16</v>
      </c>
      <c r="M20" s="4">
        <v>1597.16</v>
      </c>
    </row>
    <row r="21" spans="1:13" ht="22.5" customHeight="1" x14ac:dyDescent="0.25">
      <c r="A21" s="79" t="s">
        <v>26</v>
      </c>
      <c r="B21" s="77" t="s">
        <v>48</v>
      </c>
      <c r="C21" s="24" t="s">
        <v>0</v>
      </c>
      <c r="D21" s="64">
        <v>1</v>
      </c>
      <c r="E21" s="65"/>
      <c r="F21" s="66"/>
      <c r="G21" s="64"/>
      <c r="H21" s="65"/>
      <c r="I21" s="66"/>
      <c r="J21" s="18">
        <f t="shared" si="0"/>
        <v>1</v>
      </c>
      <c r="M21" s="5"/>
    </row>
    <row r="22" spans="1:13" ht="16.5" thickBot="1" x14ac:dyDescent="0.3">
      <c r="A22" s="80"/>
      <c r="B22" s="78"/>
      <c r="C22" s="25" t="s">
        <v>6</v>
      </c>
      <c r="D22" s="55">
        <f>M22*D21</f>
        <v>2258.79</v>
      </c>
      <c r="E22" s="56"/>
      <c r="F22" s="57"/>
      <c r="G22" s="55"/>
      <c r="H22" s="56"/>
      <c r="I22" s="57"/>
      <c r="J22" s="20">
        <f t="shared" si="0"/>
        <v>2258.79</v>
      </c>
      <c r="M22" s="4">
        <v>2258.79</v>
      </c>
    </row>
    <row r="23" spans="1:13" ht="22.5" customHeight="1" x14ac:dyDescent="0.25">
      <c r="A23" s="79" t="s">
        <v>27</v>
      </c>
      <c r="B23" s="77" t="s">
        <v>49</v>
      </c>
      <c r="C23" s="24" t="s">
        <v>0</v>
      </c>
      <c r="D23" s="64">
        <v>1</v>
      </c>
      <c r="E23" s="65"/>
      <c r="F23" s="66"/>
      <c r="G23" s="64"/>
      <c r="H23" s="65"/>
      <c r="I23" s="66"/>
      <c r="J23" s="18">
        <f t="shared" si="0"/>
        <v>1</v>
      </c>
      <c r="M23" s="4"/>
    </row>
    <row r="24" spans="1:13" ht="16.5" thickBot="1" x14ac:dyDescent="0.3">
      <c r="A24" s="80"/>
      <c r="B24" s="78"/>
      <c r="C24" s="25" t="s">
        <v>6</v>
      </c>
      <c r="D24" s="55">
        <f>M24*D23</f>
        <v>3143.03</v>
      </c>
      <c r="E24" s="56"/>
      <c r="F24" s="57"/>
      <c r="G24" s="55"/>
      <c r="H24" s="56"/>
      <c r="I24" s="57"/>
      <c r="J24" s="20">
        <f t="shared" si="0"/>
        <v>3143.03</v>
      </c>
      <c r="M24" s="4">
        <v>3143.03</v>
      </c>
    </row>
    <row r="25" spans="1:13" ht="22.5" customHeight="1" x14ac:dyDescent="0.25">
      <c r="A25" s="79" t="s">
        <v>28</v>
      </c>
      <c r="B25" s="77" t="s">
        <v>50</v>
      </c>
      <c r="C25" s="24" t="s">
        <v>0</v>
      </c>
      <c r="D25" s="64">
        <v>1</v>
      </c>
      <c r="E25" s="65"/>
      <c r="F25" s="66"/>
      <c r="G25" s="64"/>
      <c r="H25" s="65"/>
      <c r="I25" s="66"/>
      <c r="J25" s="18">
        <f t="shared" si="0"/>
        <v>1</v>
      </c>
      <c r="M25" s="4"/>
    </row>
    <row r="26" spans="1:13" ht="16.5" thickBot="1" x14ac:dyDescent="0.3">
      <c r="A26" s="80"/>
      <c r="B26" s="78"/>
      <c r="C26" s="25" t="s">
        <v>6</v>
      </c>
      <c r="D26" s="55">
        <f>M26*D25</f>
        <v>1957.06</v>
      </c>
      <c r="E26" s="56"/>
      <c r="F26" s="57"/>
      <c r="G26" s="55"/>
      <c r="H26" s="56"/>
      <c r="I26" s="57"/>
      <c r="J26" s="20">
        <f t="shared" si="0"/>
        <v>1957.06</v>
      </c>
      <c r="M26" s="4">
        <v>1957.06</v>
      </c>
    </row>
    <row r="27" spans="1:13" ht="22.5" customHeight="1" x14ac:dyDescent="0.25">
      <c r="A27" s="79" t="s">
        <v>29</v>
      </c>
      <c r="B27" s="77" t="s">
        <v>51</v>
      </c>
      <c r="C27" s="24" t="s">
        <v>0</v>
      </c>
      <c r="D27" s="64">
        <v>1</v>
      </c>
      <c r="E27" s="65"/>
      <c r="F27" s="66"/>
      <c r="G27" s="64"/>
      <c r="H27" s="65"/>
      <c r="I27" s="66"/>
      <c r="J27" s="18">
        <f t="shared" si="0"/>
        <v>1</v>
      </c>
      <c r="M27" s="4"/>
    </row>
    <row r="28" spans="1:13" ht="16.5" thickBot="1" x14ac:dyDescent="0.3">
      <c r="A28" s="80"/>
      <c r="B28" s="78"/>
      <c r="C28" s="25" t="s">
        <v>6</v>
      </c>
      <c r="D28" s="55">
        <f>M28*D27</f>
        <v>1634.71</v>
      </c>
      <c r="E28" s="56"/>
      <c r="F28" s="57"/>
      <c r="G28" s="55"/>
      <c r="H28" s="56"/>
      <c r="I28" s="57"/>
      <c r="J28" s="20">
        <f t="shared" si="0"/>
        <v>1634.71</v>
      </c>
      <c r="M28" s="4">
        <v>1634.71</v>
      </c>
    </row>
    <row r="29" spans="1:13" ht="22.5" customHeight="1" x14ac:dyDescent="0.25">
      <c r="A29" s="79" t="s">
        <v>30</v>
      </c>
      <c r="B29" s="81" t="s">
        <v>52</v>
      </c>
      <c r="C29" s="17" t="s">
        <v>0</v>
      </c>
      <c r="D29" s="64">
        <v>1</v>
      </c>
      <c r="E29" s="65"/>
      <c r="F29" s="66"/>
      <c r="G29" s="64"/>
      <c r="H29" s="65"/>
      <c r="I29" s="66"/>
      <c r="J29" s="18">
        <f t="shared" si="0"/>
        <v>1</v>
      </c>
    </row>
    <row r="30" spans="1:13" ht="16.5" thickBot="1" x14ac:dyDescent="0.3">
      <c r="A30" s="80"/>
      <c r="B30" s="82"/>
      <c r="C30" s="19" t="s">
        <v>6</v>
      </c>
      <c r="D30" s="55">
        <f>M30*D29</f>
        <v>10264.620000000001</v>
      </c>
      <c r="E30" s="56"/>
      <c r="F30" s="57"/>
      <c r="G30" s="55"/>
      <c r="H30" s="56"/>
      <c r="I30" s="57"/>
      <c r="J30" s="20">
        <f t="shared" si="0"/>
        <v>10264.620000000001</v>
      </c>
      <c r="M30" s="4">
        <v>10264.620000000001</v>
      </c>
    </row>
    <row r="31" spans="1:13" ht="22.5" customHeight="1" x14ac:dyDescent="0.25">
      <c r="A31" s="79" t="s">
        <v>31</v>
      </c>
      <c r="B31" s="83" t="s">
        <v>53</v>
      </c>
      <c r="C31" s="21" t="s">
        <v>0</v>
      </c>
      <c r="D31" s="64">
        <v>1</v>
      </c>
      <c r="E31" s="65"/>
      <c r="F31" s="66"/>
      <c r="G31" s="64"/>
      <c r="H31" s="65"/>
      <c r="I31" s="66"/>
      <c r="J31" s="18">
        <f t="shared" si="0"/>
        <v>1</v>
      </c>
      <c r="M31" s="4"/>
    </row>
    <row r="32" spans="1:13" ht="16.5" thickBot="1" x14ac:dyDescent="0.3">
      <c r="A32" s="80"/>
      <c r="B32" s="82"/>
      <c r="C32" s="19" t="s">
        <v>6</v>
      </c>
      <c r="D32" s="55">
        <f>M32*D31</f>
        <v>6813.36</v>
      </c>
      <c r="E32" s="56"/>
      <c r="F32" s="57"/>
      <c r="G32" s="55"/>
      <c r="H32" s="56"/>
      <c r="I32" s="57"/>
      <c r="J32" s="20">
        <f t="shared" si="0"/>
        <v>6813.36</v>
      </c>
      <c r="M32" s="4">
        <v>6813.36</v>
      </c>
    </row>
    <row r="33" spans="1:13" ht="22.5" customHeight="1" x14ac:dyDescent="0.25">
      <c r="A33" s="79" t="s">
        <v>32</v>
      </c>
      <c r="B33" s="84" t="s">
        <v>54</v>
      </c>
      <c r="C33" s="21" t="s">
        <v>0</v>
      </c>
      <c r="D33" s="64"/>
      <c r="E33" s="65"/>
      <c r="F33" s="66"/>
      <c r="G33" s="64">
        <v>1</v>
      </c>
      <c r="H33" s="65"/>
      <c r="I33" s="66"/>
      <c r="J33" s="18">
        <f t="shared" si="0"/>
        <v>1</v>
      </c>
      <c r="M33" s="4"/>
    </row>
    <row r="34" spans="1:13" ht="16.5" thickBot="1" x14ac:dyDescent="0.3">
      <c r="A34" s="80"/>
      <c r="B34" s="85"/>
      <c r="C34" s="19" t="s">
        <v>6</v>
      </c>
      <c r="D34" s="55"/>
      <c r="E34" s="56"/>
      <c r="F34" s="57"/>
      <c r="G34" s="55">
        <f>M34*G33</f>
        <v>2689.35</v>
      </c>
      <c r="H34" s="56"/>
      <c r="I34" s="57"/>
      <c r="J34" s="20">
        <f t="shared" si="0"/>
        <v>2689.35</v>
      </c>
      <c r="M34" s="4">
        <v>2689.35</v>
      </c>
    </row>
    <row r="35" spans="1:13" ht="22.5" customHeight="1" x14ac:dyDescent="0.25">
      <c r="A35" s="79" t="s">
        <v>33</v>
      </c>
      <c r="B35" s="86" t="s">
        <v>55</v>
      </c>
      <c r="C35" s="24" t="s">
        <v>0</v>
      </c>
      <c r="D35" s="64">
        <v>0.5</v>
      </c>
      <c r="E35" s="65"/>
      <c r="F35" s="66"/>
      <c r="G35" s="64">
        <v>0.5</v>
      </c>
      <c r="H35" s="65"/>
      <c r="I35" s="66"/>
      <c r="J35" s="18">
        <f t="shared" si="0"/>
        <v>1</v>
      </c>
      <c r="M35" s="4"/>
    </row>
    <row r="36" spans="1:13" ht="16.5" thickBot="1" x14ac:dyDescent="0.3">
      <c r="A36" s="80"/>
      <c r="B36" s="87"/>
      <c r="C36" s="25" t="s">
        <v>6</v>
      </c>
      <c r="D36" s="55">
        <f>M36*D35</f>
        <v>17911.72</v>
      </c>
      <c r="E36" s="56"/>
      <c r="F36" s="57"/>
      <c r="G36" s="55">
        <f>M36*G35</f>
        <v>17911.72</v>
      </c>
      <c r="H36" s="56"/>
      <c r="I36" s="57"/>
      <c r="J36" s="20">
        <f t="shared" si="0"/>
        <v>35823.440000000002</v>
      </c>
      <c r="M36" s="4">
        <f>30110.09+5713.35</f>
        <v>35823.440000000002</v>
      </c>
    </row>
    <row r="37" spans="1:13" ht="22.5" customHeight="1" x14ac:dyDescent="0.25">
      <c r="A37" s="79" t="s">
        <v>34</v>
      </c>
      <c r="B37" s="86" t="s">
        <v>56</v>
      </c>
      <c r="C37" s="24" t="s">
        <v>0</v>
      </c>
      <c r="D37" s="64">
        <v>1</v>
      </c>
      <c r="E37" s="65"/>
      <c r="F37" s="66"/>
      <c r="G37" s="64"/>
      <c r="H37" s="65"/>
      <c r="I37" s="66"/>
      <c r="J37" s="18">
        <f t="shared" si="0"/>
        <v>1</v>
      </c>
      <c r="M37" s="4"/>
    </row>
    <row r="38" spans="1:13" ht="16.5" thickBot="1" x14ac:dyDescent="0.3">
      <c r="A38" s="80"/>
      <c r="B38" s="87"/>
      <c r="C38" s="25" t="s">
        <v>6</v>
      </c>
      <c r="D38" s="55">
        <f>M38*D37</f>
        <v>8200.6</v>
      </c>
      <c r="E38" s="56"/>
      <c r="F38" s="57"/>
      <c r="G38" s="55"/>
      <c r="H38" s="56"/>
      <c r="I38" s="57"/>
      <c r="J38" s="20">
        <f t="shared" si="0"/>
        <v>8200.6</v>
      </c>
      <c r="M38" s="4">
        <f>3397.24+721.72+4081.64</f>
        <v>8200.6</v>
      </c>
    </row>
    <row r="39" spans="1:13" ht="22.5" customHeight="1" x14ac:dyDescent="0.25">
      <c r="A39" s="79" t="s">
        <v>35</v>
      </c>
      <c r="B39" s="77" t="s">
        <v>57</v>
      </c>
      <c r="C39" s="24" t="s">
        <v>0</v>
      </c>
      <c r="D39" s="64">
        <v>0.5</v>
      </c>
      <c r="E39" s="65"/>
      <c r="F39" s="66"/>
      <c r="G39" s="64">
        <v>0.5</v>
      </c>
      <c r="H39" s="65"/>
      <c r="I39" s="66"/>
      <c r="J39" s="18">
        <f t="shared" si="0"/>
        <v>1</v>
      </c>
      <c r="M39" s="4"/>
    </row>
    <row r="40" spans="1:13" ht="16.5" thickBot="1" x14ac:dyDescent="0.3">
      <c r="A40" s="80"/>
      <c r="B40" s="78"/>
      <c r="C40" s="25" t="s">
        <v>6</v>
      </c>
      <c r="D40" s="55">
        <f>M40*D39</f>
        <v>6205.96</v>
      </c>
      <c r="E40" s="56"/>
      <c r="F40" s="57"/>
      <c r="G40" s="55">
        <f>M40*G39</f>
        <v>6205.96</v>
      </c>
      <c r="H40" s="56"/>
      <c r="I40" s="57"/>
      <c r="J40" s="20">
        <f t="shared" si="0"/>
        <v>12411.92</v>
      </c>
      <c r="M40" s="4">
        <f>12411.92</f>
        <v>12411.92</v>
      </c>
    </row>
    <row r="41" spans="1:13" ht="22.5" customHeight="1" x14ac:dyDescent="0.25">
      <c r="A41" s="79" t="s">
        <v>36</v>
      </c>
      <c r="B41" s="77" t="s">
        <v>58</v>
      </c>
      <c r="C41" s="24" t="s">
        <v>0</v>
      </c>
      <c r="D41" s="64">
        <v>0.5</v>
      </c>
      <c r="E41" s="65"/>
      <c r="F41" s="66"/>
      <c r="G41" s="64">
        <v>0.5</v>
      </c>
      <c r="H41" s="65"/>
      <c r="I41" s="66"/>
      <c r="J41" s="18">
        <f t="shared" ref="J41:J60" si="1">SUM(D41:I41)</f>
        <v>1</v>
      </c>
      <c r="M41" s="5"/>
    </row>
    <row r="42" spans="1:13" ht="16.5" thickBot="1" x14ac:dyDescent="0.3">
      <c r="A42" s="80"/>
      <c r="B42" s="78"/>
      <c r="C42" s="25" t="s">
        <v>6</v>
      </c>
      <c r="D42" s="55">
        <f>M42*D41</f>
        <v>6176.9549999999999</v>
      </c>
      <c r="E42" s="56"/>
      <c r="F42" s="57"/>
      <c r="G42" s="55">
        <f>M42*G41</f>
        <v>6176.9549999999999</v>
      </c>
      <c r="H42" s="56"/>
      <c r="I42" s="57"/>
      <c r="J42" s="20">
        <f t="shared" si="1"/>
        <v>12353.91</v>
      </c>
      <c r="M42" s="4">
        <v>12353.91</v>
      </c>
    </row>
    <row r="43" spans="1:13" ht="34.5" customHeight="1" x14ac:dyDescent="0.25">
      <c r="A43" s="79" t="s">
        <v>37</v>
      </c>
      <c r="B43" s="77" t="s">
        <v>59</v>
      </c>
      <c r="C43" s="24" t="s">
        <v>0</v>
      </c>
      <c r="D43" s="64">
        <v>1</v>
      </c>
      <c r="E43" s="65"/>
      <c r="F43" s="66"/>
      <c r="G43" s="64"/>
      <c r="H43" s="65"/>
      <c r="I43" s="66"/>
      <c r="J43" s="18">
        <f t="shared" si="1"/>
        <v>1</v>
      </c>
      <c r="M43" s="4"/>
    </row>
    <row r="44" spans="1:13" ht="16.5" thickBot="1" x14ac:dyDescent="0.3">
      <c r="A44" s="80"/>
      <c r="B44" s="78"/>
      <c r="C44" s="25" t="s">
        <v>6</v>
      </c>
      <c r="D44" s="55">
        <f>M44*D43</f>
        <v>3773.69</v>
      </c>
      <c r="E44" s="56"/>
      <c r="F44" s="57"/>
      <c r="G44" s="55"/>
      <c r="H44" s="56"/>
      <c r="I44" s="57"/>
      <c r="J44" s="20">
        <f t="shared" si="1"/>
        <v>3773.69</v>
      </c>
      <c r="M44" s="4">
        <v>3773.69</v>
      </c>
    </row>
    <row r="45" spans="1:13" ht="22.5" customHeight="1" x14ac:dyDescent="0.25">
      <c r="A45" s="79" t="s">
        <v>38</v>
      </c>
      <c r="B45" s="77" t="s">
        <v>60</v>
      </c>
      <c r="C45" s="24" t="s">
        <v>0</v>
      </c>
      <c r="D45" s="64">
        <v>1</v>
      </c>
      <c r="E45" s="65"/>
      <c r="F45" s="66"/>
      <c r="G45" s="64"/>
      <c r="H45" s="65"/>
      <c r="I45" s="66"/>
      <c r="J45" s="18">
        <f t="shared" si="1"/>
        <v>1</v>
      </c>
      <c r="M45" s="4"/>
    </row>
    <row r="46" spans="1:13" ht="16.5" thickBot="1" x14ac:dyDescent="0.3">
      <c r="A46" s="80"/>
      <c r="B46" s="78"/>
      <c r="C46" s="25" t="s">
        <v>6</v>
      </c>
      <c r="D46" s="55">
        <f t="shared" ref="D46" si="2">M46*D45</f>
        <v>3207.13</v>
      </c>
      <c r="E46" s="56"/>
      <c r="F46" s="57"/>
      <c r="G46" s="55"/>
      <c r="H46" s="56"/>
      <c r="I46" s="57"/>
      <c r="J46" s="20">
        <f t="shared" si="1"/>
        <v>3207.13</v>
      </c>
      <c r="M46" s="4">
        <v>3207.13</v>
      </c>
    </row>
    <row r="47" spans="1:13" ht="22.5" customHeight="1" x14ac:dyDescent="0.25">
      <c r="A47" s="79" t="s">
        <v>39</v>
      </c>
      <c r="B47" s="77" t="s">
        <v>61</v>
      </c>
      <c r="C47" s="24" t="s">
        <v>0</v>
      </c>
      <c r="D47" s="64">
        <v>1</v>
      </c>
      <c r="E47" s="65"/>
      <c r="F47" s="66"/>
      <c r="G47" s="94"/>
      <c r="H47" s="95"/>
      <c r="I47" s="96"/>
      <c r="J47" s="18">
        <f t="shared" si="1"/>
        <v>1</v>
      </c>
      <c r="M47" s="4"/>
    </row>
    <row r="48" spans="1:13" ht="16.5" thickBot="1" x14ac:dyDescent="0.3">
      <c r="A48" s="80"/>
      <c r="B48" s="78"/>
      <c r="C48" s="25" t="s">
        <v>6</v>
      </c>
      <c r="D48" s="55">
        <f t="shared" ref="D48" si="3">M48*D47</f>
        <v>1427.28</v>
      </c>
      <c r="E48" s="56"/>
      <c r="F48" s="57"/>
      <c r="G48" s="97"/>
      <c r="H48" s="98"/>
      <c r="I48" s="99"/>
      <c r="J48" s="20">
        <f t="shared" si="1"/>
        <v>1427.28</v>
      </c>
      <c r="M48" s="4">
        <v>1427.28</v>
      </c>
    </row>
    <row r="49" spans="1:13" ht="22.5" customHeight="1" x14ac:dyDescent="0.25">
      <c r="A49" s="79" t="s">
        <v>40</v>
      </c>
      <c r="B49" s="77" t="s">
        <v>62</v>
      </c>
      <c r="C49" s="24" t="s">
        <v>0</v>
      </c>
      <c r="D49" s="64"/>
      <c r="E49" s="65"/>
      <c r="F49" s="66"/>
      <c r="G49" s="64">
        <v>1</v>
      </c>
      <c r="H49" s="65"/>
      <c r="I49" s="66"/>
      <c r="J49" s="18">
        <f t="shared" si="1"/>
        <v>1</v>
      </c>
      <c r="M49" s="4"/>
    </row>
    <row r="50" spans="1:13" ht="16.5" thickBot="1" x14ac:dyDescent="0.3">
      <c r="A50" s="80"/>
      <c r="B50" s="78"/>
      <c r="C50" s="25" t="s">
        <v>6</v>
      </c>
      <c r="D50" s="55"/>
      <c r="E50" s="56"/>
      <c r="F50" s="57"/>
      <c r="G50" s="55">
        <f>M50*G49</f>
        <v>3269.41</v>
      </c>
      <c r="H50" s="56"/>
      <c r="I50" s="57"/>
      <c r="J50" s="26">
        <f t="shared" si="1"/>
        <v>3269.41</v>
      </c>
      <c r="M50" s="4">
        <v>3269.41</v>
      </c>
    </row>
    <row r="51" spans="1:13" ht="22.5" customHeight="1" x14ac:dyDescent="0.25">
      <c r="A51" s="79" t="s">
        <v>41</v>
      </c>
      <c r="B51" s="77" t="s">
        <v>63</v>
      </c>
      <c r="C51" s="24" t="s">
        <v>0</v>
      </c>
      <c r="D51" s="64">
        <v>1</v>
      </c>
      <c r="E51" s="65"/>
      <c r="F51" s="66"/>
      <c r="G51" s="64"/>
      <c r="H51" s="65"/>
      <c r="I51" s="66"/>
      <c r="J51" s="18">
        <f t="shared" si="1"/>
        <v>1</v>
      </c>
      <c r="M51" s="5"/>
    </row>
    <row r="52" spans="1:13" ht="16.5" thickBot="1" x14ac:dyDescent="0.3">
      <c r="A52" s="80"/>
      <c r="B52" s="78"/>
      <c r="C52" s="25" t="s">
        <v>6</v>
      </c>
      <c r="D52" s="55">
        <f t="shared" ref="D52" si="4">M52*D51</f>
        <v>743.17</v>
      </c>
      <c r="E52" s="56"/>
      <c r="F52" s="57"/>
      <c r="G52" s="55"/>
      <c r="H52" s="56"/>
      <c r="I52" s="57"/>
      <c r="J52" s="20">
        <f t="shared" si="1"/>
        <v>743.17</v>
      </c>
      <c r="M52" s="4">
        <v>743.17</v>
      </c>
    </row>
    <row r="53" spans="1:13" ht="22.5" customHeight="1" x14ac:dyDescent="0.25">
      <c r="A53" s="79" t="s">
        <v>42</v>
      </c>
      <c r="B53" s="77" t="s">
        <v>64</v>
      </c>
      <c r="C53" s="24" t="s">
        <v>0</v>
      </c>
      <c r="D53" s="64">
        <v>1</v>
      </c>
      <c r="E53" s="65"/>
      <c r="F53" s="66"/>
      <c r="G53" s="64"/>
      <c r="H53" s="65"/>
      <c r="I53" s="66"/>
      <c r="J53" s="18">
        <f t="shared" si="1"/>
        <v>1</v>
      </c>
      <c r="M53" s="4"/>
    </row>
    <row r="54" spans="1:13" ht="16.5" thickBot="1" x14ac:dyDescent="0.3">
      <c r="A54" s="80"/>
      <c r="B54" s="78"/>
      <c r="C54" s="25" t="s">
        <v>6</v>
      </c>
      <c r="D54" s="55">
        <f t="shared" ref="D54" si="5">M54*D53</f>
        <v>288.94</v>
      </c>
      <c r="E54" s="56"/>
      <c r="F54" s="57"/>
      <c r="G54" s="55"/>
      <c r="H54" s="56"/>
      <c r="I54" s="57"/>
      <c r="J54" s="20">
        <f t="shared" si="1"/>
        <v>288.94</v>
      </c>
      <c r="M54" s="4">
        <v>288.94</v>
      </c>
    </row>
    <row r="55" spans="1:13" ht="22.5" customHeight="1" x14ac:dyDescent="0.25">
      <c r="A55" s="79" t="s">
        <v>43</v>
      </c>
      <c r="B55" s="77" t="s">
        <v>65</v>
      </c>
      <c r="C55" s="24" t="s">
        <v>0</v>
      </c>
      <c r="D55" s="64">
        <v>1</v>
      </c>
      <c r="E55" s="65"/>
      <c r="F55" s="66"/>
      <c r="G55" s="64"/>
      <c r="H55" s="65"/>
      <c r="I55" s="66"/>
      <c r="J55" s="18">
        <f t="shared" si="1"/>
        <v>1</v>
      </c>
      <c r="M55" s="4"/>
    </row>
    <row r="56" spans="1:13" ht="16.5" thickBot="1" x14ac:dyDescent="0.3">
      <c r="A56" s="80"/>
      <c r="B56" s="78"/>
      <c r="C56" s="25" t="s">
        <v>6</v>
      </c>
      <c r="D56" s="55">
        <f t="shared" ref="D56" si="6">M56*D55</f>
        <v>9482.4700000000012</v>
      </c>
      <c r="E56" s="56"/>
      <c r="F56" s="57"/>
      <c r="G56" s="55"/>
      <c r="H56" s="56"/>
      <c r="I56" s="57"/>
      <c r="J56" s="20">
        <f t="shared" si="1"/>
        <v>9482.4700000000012</v>
      </c>
      <c r="M56" s="4">
        <f>3932+5550.47</f>
        <v>9482.4700000000012</v>
      </c>
    </row>
    <row r="57" spans="1:13" ht="22.5" customHeight="1" x14ac:dyDescent="0.25">
      <c r="A57" s="79" t="s">
        <v>44</v>
      </c>
      <c r="B57" s="77" t="s">
        <v>8</v>
      </c>
      <c r="C57" s="21" t="s">
        <v>0</v>
      </c>
      <c r="D57" s="64">
        <v>0.3</v>
      </c>
      <c r="E57" s="65"/>
      <c r="F57" s="66"/>
      <c r="G57" s="64">
        <v>0.7</v>
      </c>
      <c r="H57" s="65"/>
      <c r="I57" s="66"/>
      <c r="J57" s="22">
        <f t="shared" si="1"/>
        <v>1</v>
      </c>
      <c r="M57" s="4"/>
    </row>
    <row r="58" spans="1:13" ht="16.5" thickBot="1" x14ac:dyDescent="0.3">
      <c r="A58" s="80"/>
      <c r="B58" s="78"/>
      <c r="C58" s="19" t="s">
        <v>6</v>
      </c>
      <c r="D58" s="55">
        <f t="shared" ref="D58" si="7">M58*D57</f>
        <v>36523.35</v>
      </c>
      <c r="E58" s="56"/>
      <c r="F58" s="57"/>
      <c r="G58" s="55">
        <f>M58*G57</f>
        <v>85221.15</v>
      </c>
      <c r="H58" s="56"/>
      <c r="I58" s="57"/>
      <c r="J58" s="23">
        <f t="shared" si="1"/>
        <v>121744.5</v>
      </c>
      <c r="M58" s="4">
        <v>121744.5</v>
      </c>
    </row>
    <row r="59" spans="1:13" ht="22.5" customHeight="1" x14ac:dyDescent="0.25">
      <c r="A59" s="79" t="s">
        <v>45</v>
      </c>
      <c r="B59" s="77" t="s">
        <v>66</v>
      </c>
      <c r="C59" s="24" t="s">
        <v>0</v>
      </c>
      <c r="D59" s="64">
        <v>1</v>
      </c>
      <c r="E59" s="65"/>
      <c r="F59" s="66"/>
      <c r="G59" s="64"/>
      <c r="H59" s="65"/>
      <c r="I59" s="66"/>
      <c r="J59" s="18">
        <f t="shared" si="1"/>
        <v>1</v>
      </c>
      <c r="M59" s="4"/>
    </row>
    <row r="60" spans="1:13" ht="16.5" thickBot="1" x14ac:dyDescent="0.3">
      <c r="A60" s="80"/>
      <c r="B60" s="78"/>
      <c r="C60" s="25" t="s">
        <v>6</v>
      </c>
      <c r="D60" s="55">
        <f t="shared" ref="D60" si="8">M60*D59</f>
        <v>2683.5</v>
      </c>
      <c r="E60" s="56"/>
      <c r="F60" s="57"/>
      <c r="G60" s="55"/>
      <c r="H60" s="56"/>
      <c r="I60" s="57"/>
      <c r="J60" s="26">
        <f t="shared" si="1"/>
        <v>2683.5</v>
      </c>
      <c r="M60" s="4">
        <v>2683.5</v>
      </c>
    </row>
    <row r="61" spans="1:13" ht="15.75" x14ac:dyDescent="0.25">
      <c r="A61" s="27"/>
      <c r="B61" s="73" t="s">
        <v>7</v>
      </c>
      <c r="C61" s="74"/>
      <c r="D61" s="49">
        <f>D62/$J$62*100</f>
        <v>53.54563348352265</v>
      </c>
      <c r="E61" s="50"/>
      <c r="F61" s="51"/>
      <c r="G61" s="49">
        <f>G62/$J$62*100</f>
        <v>46.45436651647735</v>
      </c>
      <c r="H61" s="50"/>
      <c r="I61" s="51"/>
      <c r="J61" s="28">
        <f>D61+G61</f>
        <v>100</v>
      </c>
    </row>
    <row r="62" spans="1:13" ht="16.5" thickBot="1" x14ac:dyDescent="0.3">
      <c r="A62" s="29"/>
      <c r="B62" s="75"/>
      <c r="C62" s="76"/>
      <c r="D62" s="52">
        <f>D10+D12+D14+D16+D18+D20+D22+D24+D26+D28+D30+D32+D34+D36+D38+D40+D42+D44+D46+D48+D50+D52+D54+D56+D58+D60</f>
        <v>140017.65500000003</v>
      </c>
      <c r="E62" s="53"/>
      <c r="F62" s="54"/>
      <c r="G62" s="52">
        <f>G10+G12+G14+G16+G18+G20+G22+G24+G26+G28+G30+G32+G34+G36+G38+G40+G42+G44+G46+G48+G50+G52+G54+G56+G58+G60</f>
        <v>121474.545</v>
      </c>
      <c r="H62" s="53"/>
      <c r="I62" s="54"/>
      <c r="J62" s="30">
        <f>J10+J12+J14+J16+J18+J20+J22+J24+J26+J28+J30+J32+J34+J36+J38+J40+J42+J44+J46+J48+J50+J52+J54+J56+J58+J60</f>
        <v>261492.2</v>
      </c>
    </row>
    <row r="63" spans="1:13" ht="15.75" x14ac:dyDescent="0.25">
      <c r="A63" s="14"/>
      <c r="B63" s="33"/>
      <c r="C63" s="33"/>
      <c r="D63" s="34"/>
      <c r="E63" s="33"/>
      <c r="F63" s="33"/>
      <c r="G63" s="33"/>
      <c r="H63" s="33"/>
      <c r="I63" s="33"/>
      <c r="J63" s="33"/>
    </row>
    <row r="64" spans="1:13" ht="15.75" x14ac:dyDescent="0.25">
      <c r="A64" s="14"/>
      <c r="B64" s="33"/>
      <c r="C64" s="33"/>
      <c r="D64" s="34"/>
      <c r="E64" s="33"/>
      <c r="F64" s="33"/>
      <c r="G64" s="48" t="s">
        <v>72</v>
      </c>
      <c r="H64" s="48"/>
      <c r="I64" s="48"/>
      <c r="J64" s="48"/>
    </row>
    <row r="65" spans="1:10" ht="15.75" x14ac:dyDescent="0.25">
      <c r="A65" s="14"/>
      <c r="B65" s="33"/>
      <c r="C65" s="33"/>
      <c r="D65" s="34"/>
      <c r="E65" s="33"/>
      <c r="F65" s="33"/>
      <c r="G65" s="33"/>
      <c r="H65" s="35"/>
      <c r="I65" s="33"/>
      <c r="J65" s="33"/>
    </row>
    <row r="66" spans="1:10" ht="15.75" x14ac:dyDescent="0.25">
      <c r="A66" s="14"/>
      <c r="B66" s="36" t="s">
        <v>67</v>
      </c>
      <c r="C66" s="100"/>
      <c r="D66" s="100"/>
      <c r="E66" s="100"/>
      <c r="F66" s="100"/>
      <c r="G66" s="33"/>
      <c r="H66" s="35"/>
      <c r="I66" s="33"/>
      <c r="J66" s="33"/>
    </row>
    <row r="67" spans="1:10" ht="15.75" x14ac:dyDescent="0.25">
      <c r="A67" s="14"/>
      <c r="B67" s="31" t="s">
        <v>68</v>
      </c>
      <c r="C67" s="37" t="s">
        <v>69</v>
      </c>
      <c r="D67" s="35"/>
      <c r="E67" s="38"/>
      <c r="F67" s="33"/>
      <c r="G67" s="33"/>
      <c r="H67" s="32"/>
      <c r="I67" s="33"/>
      <c r="J67" s="33"/>
    </row>
    <row r="68" spans="1:10" ht="15.75" x14ac:dyDescent="0.25">
      <c r="A68" s="14"/>
      <c r="B68" s="31" t="s">
        <v>70</v>
      </c>
      <c r="C68" s="37" t="s">
        <v>71</v>
      </c>
      <c r="D68" s="38"/>
      <c r="E68" s="38"/>
      <c r="F68" s="33"/>
      <c r="G68" s="33"/>
      <c r="H68" s="32"/>
      <c r="I68" s="33"/>
      <c r="J68" s="33"/>
    </row>
    <row r="69" spans="1:10" x14ac:dyDescent="0.25">
      <c r="H69" s="6"/>
    </row>
    <row r="70" spans="1:10" x14ac:dyDescent="0.25">
      <c r="H70" s="6"/>
    </row>
  </sheetData>
  <mergeCells count="171">
    <mergeCell ref="C66:F66"/>
    <mergeCell ref="D35:F35"/>
    <mergeCell ref="G31:I31"/>
    <mergeCell ref="G32:I32"/>
    <mergeCell ref="G35:I35"/>
    <mergeCell ref="G36:I36"/>
    <mergeCell ref="G37:I37"/>
    <mergeCell ref="D59:F59"/>
    <mergeCell ref="D60:F60"/>
    <mergeCell ref="D33:F33"/>
    <mergeCell ref="D34:F34"/>
    <mergeCell ref="D36:F36"/>
    <mergeCell ref="D41:F41"/>
    <mergeCell ref="D42:F42"/>
    <mergeCell ref="D43:F43"/>
    <mergeCell ref="D44:F44"/>
    <mergeCell ref="D45:F45"/>
    <mergeCell ref="D46:F46"/>
    <mergeCell ref="D47:F47"/>
    <mergeCell ref="D48:F48"/>
    <mergeCell ref="G38:I38"/>
    <mergeCell ref="G41:I41"/>
    <mergeCell ref="G42:I42"/>
    <mergeCell ref="G45:I45"/>
    <mergeCell ref="A55:A56"/>
    <mergeCell ref="B55:B56"/>
    <mergeCell ref="A57:A58"/>
    <mergeCell ref="B57:B58"/>
    <mergeCell ref="A59:A60"/>
    <mergeCell ref="B59:B60"/>
    <mergeCell ref="D57:F57"/>
    <mergeCell ref="D58:F58"/>
    <mergeCell ref="G57:I57"/>
    <mergeCell ref="G58:I58"/>
    <mergeCell ref="G55:I55"/>
    <mergeCell ref="G56:I56"/>
    <mergeCell ref="G59:I59"/>
    <mergeCell ref="G60:I60"/>
    <mergeCell ref="D55:F55"/>
    <mergeCell ref="D56:F56"/>
    <mergeCell ref="A47:A48"/>
    <mergeCell ref="B47:B48"/>
    <mergeCell ref="G47:I48"/>
    <mergeCell ref="A51:A52"/>
    <mergeCell ref="B51:B52"/>
    <mergeCell ref="A53:A54"/>
    <mergeCell ref="B53:B54"/>
    <mergeCell ref="G53:I53"/>
    <mergeCell ref="G54:I54"/>
    <mergeCell ref="G49:I49"/>
    <mergeCell ref="G50:I50"/>
    <mergeCell ref="G51:I51"/>
    <mergeCell ref="G52:I52"/>
    <mergeCell ref="D49:F49"/>
    <mergeCell ref="D50:F50"/>
    <mergeCell ref="D51:F51"/>
    <mergeCell ref="D52:F52"/>
    <mergeCell ref="D53:F53"/>
    <mergeCell ref="D54:F54"/>
    <mergeCell ref="A49:A50"/>
    <mergeCell ref="B49:B50"/>
    <mergeCell ref="A43:A44"/>
    <mergeCell ref="B43:B44"/>
    <mergeCell ref="G43:I43"/>
    <mergeCell ref="G44:I44"/>
    <mergeCell ref="A45:A46"/>
    <mergeCell ref="B45:B46"/>
    <mergeCell ref="G46:I46"/>
    <mergeCell ref="A7:A8"/>
    <mergeCell ref="B7:C8"/>
    <mergeCell ref="A27:A28"/>
    <mergeCell ref="A17:A18"/>
    <mergeCell ref="B17:B18"/>
    <mergeCell ref="G24:I24"/>
    <mergeCell ref="A13:A14"/>
    <mergeCell ref="B13:B14"/>
    <mergeCell ref="A15:A16"/>
    <mergeCell ref="B15:B16"/>
    <mergeCell ref="G33:I33"/>
    <mergeCell ref="G34:I34"/>
    <mergeCell ref="D39:F39"/>
    <mergeCell ref="D19:F19"/>
    <mergeCell ref="G19:I19"/>
    <mergeCell ref="J7:J8"/>
    <mergeCell ref="A9:A10"/>
    <mergeCell ref="B9:B10"/>
    <mergeCell ref="A11:A12"/>
    <mergeCell ref="B11:B12"/>
    <mergeCell ref="G11:I11"/>
    <mergeCell ref="G12:I12"/>
    <mergeCell ref="G10:I10"/>
    <mergeCell ref="D9:F9"/>
    <mergeCell ref="D10:F10"/>
    <mergeCell ref="D11:F11"/>
    <mergeCell ref="D12:F12"/>
    <mergeCell ref="B61:C62"/>
    <mergeCell ref="B19:B20"/>
    <mergeCell ref="A19:A20"/>
    <mergeCell ref="B21:B22"/>
    <mergeCell ref="B25:B26"/>
    <mergeCell ref="B27:B28"/>
    <mergeCell ref="A21:A22"/>
    <mergeCell ref="A23:A24"/>
    <mergeCell ref="A25:A26"/>
    <mergeCell ref="B23:B24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D28:F28"/>
    <mergeCell ref="D29:F29"/>
    <mergeCell ref="D30:F30"/>
    <mergeCell ref="D17:F17"/>
    <mergeCell ref="D18:F18"/>
    <mergeCell ref="D21:F21"/>
    <mergeCell ref="D22:F22"/>
    <mergeCell ref="D23:F23"/>
    <mergeCell ref="D24:F24"/>
    <mergeCell ref="D25:F25"/>
    <mergeCell ref="D15:F15"/>
    <mergeCell ref="D16:F16"/>
    <mergeCell ref="D14:F14"/>
    <mergeCell ref="D13:F13"/>
    <mergeCell ref="G15:I15"/>
    <mergeCell ref="G16:I16"/>
    <mergeCell ref="G17:I17"/>
    <mergeCell ref="D26:F26"/>
    <mergeCell ref="D27:F27"/>
    <mergeCell ref="G27:I27"/>
    <mergeCell ref="G28:I28"/>
    <mergeCell ref="G29:I29"/>
    <mergeCell ref="G23:I23"/>
    <mergeCell ref="G21:I21"/>
    <mergeCell ref="G22:I22"/>
    <mergeCell ref="G30:I30"/>
    <mergeCell ref="G13:I13"/>
    <mergeCell ref="G14:I14"/>
    <mergeCell ref="B3:J3"/>
    <mergeCell ref="B4:J4"/>
    <mergeCell ref="B5:J5"/>
    <mergeCell ref="A2:J2"/>
    <mergeCell ref="G64:J64"/>
    <mergeCell ref="D61:F61"/>
    <mergeCell ref="D62:F62"/>
    <mergeCell ref="G61:I61"/>
    <mergeCell ref="G62:I62"/>
    <mergeCell ref="G20:I20"/>
    <mergeCell ref="D20:F20"/>
    <mergeCell ref="G18:I18"/>
    <mergeCell ref="D7:F7"/>
    <mergeCell ref="G7:I7"/>
    <mergeCell ref="G9:I9"/>
    <mergeCell ref="G39:I39"/>
    <mergeCell ref="D40:F40"/>
    <mergeCell ref="G40:I40"/>
    <mergeCell ref="D32:F32"/>
    <mergeCell ref="D31:F31"/>
    <mergeCell ref="D38:F38"/>
    <mergeCell ref="D37:F37"/>
    <mergeCell ref="G25:I25"/>
    <mergeCell ref="G26:I26"/>
  </mergeCells>
  <pageMargins left="1.5748031496062993" right="0.11811023622047245" top="1.5748031496062993" bottom="0.78740157480314965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</vt:lpstr>
      <vt:lpstr>Cronograma!Area_de_impressao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Planege</dc:creator>
  <cp:lastModifiedBy>Adiministrador</cp:lastModifiedBy>
  <cp:lastPrinted>2022-08-09T17:39:39Z</cp:lastPrinted>
  <dcterms:created xsi:type="dcterms:W3CDTF">2019-10-29T13:33:10Z</dcterms:created>
  <dcterms:modified xsi:type="dcterms:W3CDTF">2022-08-09T17:39:42Z</dcterms:modified>
</cp:coreProperties>
</file>