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28920" yWindow="-120" windowWidth="29040" windowHeight="15720" firstSheet="3" activeTab="3"/>
  </bookViews>
  <sheets>
    <sheet name="IMAGENS" sheetId="34" state="hidden" r:id="rId1"/>
    <sheet name="REFERENCIA" sheetId="33" state="hidden" r:id="rId2"/>
    <sheet name="DADOS" sheetId="32" state="hidden" r:id="rId3"/>
    <sheet name="ORÇAMENTO_DES" sheetId="12" r:id="rId4"/>
    <sheet name="MEMORIA DE CALCULO AT" sheetId="35" r:id="rId5"/>
    <sheet name="COMPOSIÇÃO" sheetId="23" r:id="rId6"/>
    <sheet name="BDI " sheetId="37" r:id="rId7"/>
    <sheet name="COTAÇÕES" sheetId="36" r:id="rId8"/>
    <sheet name="CRONOGRAMA" sheetId="14" r:id="rId9"/>
  </sheets>
  <externalReferences>
    <externalReference r:id="rId10"/>
    <externalReference r:id="rId11"/>
    <externalReference r:id="rId12"/>
    <externalReference r:id="rId13"/>
  </externalReferences>
  <definedNames>
    <definedName name="_xlnm._FilterDatabase" localSheetId="3" hidden="1">ORÇAMENTO_DES!$B$12:$K$204</definedName>
    <definedName name="AMBIENTES" localSheetId="6">'[1]MEMORIA DE CALCULO AT'!#REF!</definedName>
    <definedName name="_xlnm.Print_Area" localSheetId="6">'BDI '!$A$1:$F$27</definedName>
    <definedName name="_xlnm.Print_Area" localSheetId="5">COMPOSIÇÃO!$A$1:$H$122</definedName>
    <definedName name="_xlnm.Print_Area" localSheetId="7">COTAÇÕES!$A$1:$E$76</definedName>
    <definedName name="_xlnm.Print_Area" localSheetId="8">CRONOGRAMA!$A$1:$T$28</definedName>
    <definedName name="_xlnm.Print_Area" localSheetId="4">'MEMORIA DE CALCULO AT'!$B$1:$J$603</definedName>
    <definedName name="_xlnm.Print_Area" localSheetId="3">ORÇAMENTO_DES!$B$2:$K$204</definedName>
    <definedName name="_xlnm.Database" localSheetId="6">#REF!</definedName>
    <definedName name="_xlnm.Database" localSheetId="5">#REF!</definedName>
    <definedName name="_xlnm.Database" localSheetId="7">#REF!</definedName>
    <definedName name="_xlnm.Database">#REF!</definedName>
    <definedName name="BOLETIM" localSheetId="6">#REF!</definedName>
    <definedName name="BOLETIM" localSheetId="5">#REF!</definedName>
    <definedName name="BOLETIM" localSheetId="7">#REF!</definedName>
    <definedName name="BOLETIM">#REF!</definedName>
    <definedName name="CONTRATO">[2]APONT!$B$5:$G$426</definedName>
    <definedName name="_xlnm.Criteria" localSheetId="6">#REF!</definedName>
    <definedName name="_xlnm.Criteria" localSheetId="5">#REF!</definedName>
    <definedName name="_xlnm.Criteria" localSheetId="7">#REF!</definedName>
    <definedName name="_xlnm.Criteria">#REF!</definedName>
    <definedName name="G" localSheetId="6">#REF!</definedName>
    <definedName name="G" localSheetId="5">#REF!</definedName>
    <definedName name="G" localSheetId="7">#REF!</definedName>
    <definedName name="G">#REF!</definedName>
    <definedName name="ImgEscudo" localSheetId="6">INDEX(IMAGENS!$B$1:$B$9,MATCH(DADOS!$D$8,IMAGENS!$A$1:$A$15,0))</definedName>
    <definedName name="ImgEscudo" localSheetId="5">INDEX(IMAGENS!$B$1:$B$9,MATCH(DADOS!$D$8,IMAGENS!$A$1:$A$15,0))</definedName>
    <definedName name="ImgEscudo" localSheetId="7">INDEX(IMAGENS!$B$1:$B$9,MATCH(DADOS!$D$8,IMAGENS!$A$1:$A$15,0))</definedName>
    <definedName name="ImgEscudo" localSheetId="8">INDEX(IMAGENS!$B$1:$B$9,MATCH(DADOS!$D$8,IMAGENS!$A$1:$A$15,0))</definedName>
    <definedName name="ImgEscudo" localSheetId="4">INDEX(IMAGENS!$B$1:$B$9,MATCH(DADOS!$D$8,IMAGENS!$A$1:$A$15,0))</definedName>
    <definedName name="ImgEscudo" localSheetId="3">INDEX(IMAGENS!$B$1:$B$9,MATCH(DADOS!$D$8,IMAGENS!$A$1:$A$15,0))</definedName>
    <definedName name="ORÇAMENTO" localSheetId="6">INDEX(IMAGENS!$B$1:$B$9,MATCH(DADOS!$D$8,IMAGENS!$A$1:$A$15,0))</definedName>
    <definedName name="ORÇAMENTO">[3]!Tabela3[#All]</definedName>
    <definedName name="PAREDES" localSheetId="6">'[1]MEMORIA DE CALCULO AT'!#REF!</definedName>
    <definedName name="Print_Area_MI" localSheetId="6">#REF!</definedName>
    <definedName name="Print_Area_MI" localSheetId="5">#REF!</definedName>
    <definedName name="Print_Area_MI" localSheetId="7">#REF!</definedName>
    <definedName name="Print_Area_MI">#REF!</definedName>
    <definedName name="_xlnm.Print_Titles" localSheetId="3">ORÇAMENTO_DES!$12:$12</definedName>
    <definedName name="un" localSheetId="6">#REF!</definedName>
    <definedName name="un" localSheetId="5">#REF!</definedName>
    <definedName name="un" localSheetId="7">#REF!</definedName>
    <definedName name="un">#REF!</definedName>
    <definedName name="W" localSheetId="6">#REF!</definedName>
    <definedName name="W" localSheetId="5">#REF!</definedName>
    <definedName name="W" localSheetId="7">#REF!</definedName>
    <definedName name="W">#REF!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2" i="12" l="1"/>
  <c r="K201" i="12"/>
  <c r="K197" i="12"/>
  <c r="K196" i="12"/>
  <c r="K198" i="12" s="1"/>
  <c r="K192" i="12"/>
  <c r="K186" i="12"/>
  <c r="K187" i="12"/>
  <c r="K188" i="12"/>
  <c r="K189" i="12"/>
  <c r="K190" i="12"/>
  <c r="K191" i="12"/>
  <c r="K185"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58" i="12"/>
  <c r="K154" i="12"/>
  <c r="K153" i="12"/>
  <c r="K151" i="12"/>
  <c r="K149" i="12"/>
  <c r="K148" i="12"/>
  <c r="K146" i="12"/>
  <c r="K145" i="12"/>
  <c r="K142" i="12"/>
  <c r="K143" i="12"/>
  <c r="K141" i="12"/>
  <c r="K139" i="12"/>
  <c r="K138" i="12"/>
  <c r="K133" i="12"/>
  <c r="K134" i="12" s="1"/>
  <c r="K124" i="12"/>
  <c r="K125" i="12"/>
  <c r="K126" i="12"/>
  <c r="K127" i="12"/>
  <c r="K128" i="12"/>
  <c r="K123" i="12"/>
  <c r="K121" i="12"/>
  <c r="K119" i="12"/>
  <c r="K115" i="12"/>
  <c r="K116" i="12"/>
  <c r="K117" i="12"/>
  <c r="K118" i="12"/>
  <c r="K114" i="12"/>
  <c r="K109" i="12"/>
  <c r="K106" i="12"/>
  <c r="K107" i="12"/>
  <c r="K105" i="12"/>
  <c r="K103" i="12"/>
  <c r="K102" i="12"/>
  <c r="K100" i="12"/>
  <c r="K99" i="12"/>
  <c r="K95" i="12"/>
  <c r="K96" i="12"/>
  <c r="K97" i="12"/>
  <c r="K94" i="12"/>
  <c r="K90" i="12"/>
  <c r="K91" i="12"/>
  <c r="K92" i="12"/>
  <c r="K89" i="12"/>
  <c r="K80" i="12"/>
  <c r="K81" i="12"/>
  <c r="K82" i="12"/>
  <c r="K83" i="12"/>
  <c r="K84" i="12"/>
  <c r="K79" i="12"/>
  <c r="K72" i="12"/>
  <c r="K73" i="12"/>
  <c r="K74" i="12"/>
  <c r="K71" i="12"/>
  <c r="K68" i="12"/>
  <c r="K69" i="12"/>
  <c r="K67" i="12"/>
  <c r="K65" i="12"/>
  <c r="K64" i="12"/>
  <c r="K59" i="12"/>
  <c r="K58" i="12"/>
  <c r="K54" i="12"/>
  <c r="K55" i="12"/>
  <c r="K56" i="12"/>
  <c r="K53" i="12"/>
  <c r="K48" i="12"/>
  <c r="K43" i="12"/>
  <c r="K45" i="12"/>
  <c r="K46" i="12"/>
  <c r="K42" i="12"/>
  <c r="K37" i="12"/>
  <c r="K36" i="12"/>
  <c r="K30" i="12"/>
  <c r="K31" i="12"/>
  <c r="K32" i="12"/>
  <c r="K29" i="12"/>
  <c r="K27" i="12"/>
  <c r="K23" i="12"/>
  <c r="K24" i="12"/>
  <c r="K25" i="12"/>
  <c r="K26" i="12"/>
  <c r="K22" i="12"/>
  <c r="K17" i="12"/>
  <c r="K16" i="12"/>
  <c r="K15" i="12"/>
  <c r="K14" i="12"/>
  <c r="K203" i="12" l="1"/>
  <c r="K193" i="12"/>
  <c r="K182" i="12"/>
  <c r="K155" i="12"/>
  <c r="K129" i="12"/>
  <c r="K110" i="12"/>
  <c r="K85" i="12"/>
  <c r="K75" i="12"/>
  <c r="K60" i="12"/>
  <c r="K49" i="12"/>
  <c r="K38" i="12"/>
  <c r="K33" i="12"/>
  <c r="K18" i="12"/>
  <c r="D28" i="32"/>
  <c r="J204" i="12" l="1"/>
  <c r="D25" i="32"/>
  <c r="A6" i="34" l="1"/>
  <c r="A5" i="34"/>
  <c r="A4" i="34"/>
  <c r="A3" i="34"/>
  <c r="A2" i="34"/>
  <c r="A1" i="34"/>
</calcChain>
</file>

<file path=xl/sharedStrings.xml><?xml version="1.0" encoding="utf-8"?>
<sst xmlns="http://schemas.openxmlformats.org/spreadsheetml/2006/main" count="2821" uniqueCount="863">
  <si>
    <t>TOTAL</t>
  </si>
  <si>
    <t>%</t>
  </si>
  <si>
    <t>GOVERNO DO ESTADO DE MATO GROSSO DO SUL</t>
  </si>
  <si>
    <t>Município:</t>
  </si>
  <si>
    <t>Local:</t>
  </si>
  <si>
    <t>SERVIÇOS PRELIMINARES</t>
  </si>
  <si>
    <t>Total - SERVIÇOS PRELIMINARES</t>
  </si>
  <si>
    <t>IT EM</t>
  </si>
  <si>
    <t>DESCRIÇÃO  DOS SERVIÇOS</t>
  </si>
  <si>
    <t>MÊS 1</t>
  </si>
  <si>
    <t>SERVIÇOS  PRELIMINARES</t>
  </si>
  <si>
    <t>T OT AL MENSAL=</t>
  </si>
  <si>
    <t>T OT AL  ACUMULADO=</t>
  </si>
  <si>
    <t>dias</t>
  </si>
  <si>
    <t>2.</t>
  </si>
  <si>
    <t>1.</t>
  </si>
  <si>
    <t>1.1</t>
  </si>
  <si>
    <t>1.2</t>
  </si>
  <si>
    <t>1.3</t>
  </si>
  <si>
    <t>1.4</t>
  </si>
  <si>
    <t>2.1</t>
  </si>
  <si>
    <t>3.</t>
  </si>
  <si>
    <t>3.1</t>
  </si>
  <si>
    <t>TOTAL GERAL=</t>
  </si>
  <si>
    <t>PLANILHA DE ORÇAMENTO</t>
  </si>
  <si>
    <t>CRONOGRAMA FÍSICO FINANCEIRO - DESONERADO</t>
  </si>
  <si>
    <t>VALOR ÍTEM</t>
  </si>
  <si>
    <t>PROPONENTE</t>
  </si>
  <si>
    <t>TIPO DE OBRA:</t>
  </si>
  <si>
    <t>IMPOSTOS:</t>
  </si>
  <si>
    <t>TRIBUTOS:</t>
  </si>
  <si>
    <t>ISS BRUTO:</t>
  </si>
  <si>
    <t>INCIDENCIA SOBRE MO:</t>
  </si>
  <si>
    <t>TOTAL TRIBUSTOS:</t>
  </si>
  <si>
    <t>ADOTADO</t>
  </si>
  <si>
    <t>BDI DESONERADO ADOTADO</t>
  </si>
  <si>
    <t>CPRB</t>
  </si>
  <si>
    <t>% ACUMULADA</t>
  </si>
  <si>
    <t>SECRETARIA DE OBRAS</t>
  </si>
  <si>
    <t xml:space="preserve">BDI C/DES: </t>
  </si>
  <si>
    <t>COMPOSIÇÃO DE PREÇO</t>
  </si>
  <si>
    <t>CÓDIGO</t>
  </si>
  <si>
    <t>COMPOSIÇÃO 1</t>
  </si>
  <si>
    <t>UNIDADE</t>
  </si>
  <si>
    <t>ÍNDICE</t>
  </si>
  <si>
    <t>QUANTIDADE</t>
  </si>
  <si>
    <t>VALOR UNITÁRIO</t>
  </si>
  <si>
    <t>VALOR TOTAL</t>
  </si>
  <si>
    <t>ITEM</t>
  </si>
  <si>
    <t>C/DESONERAÇÃO</t>
  </si>
  <si>
    <t>T OT AL =</t>
  </si>
  <si>
    <t>M2</t>
  </si>
  <si>
    <t>UNIDADE:</t>
  </si>
  <si>
    <t>COMPOSIÇÃO 2</t>
  </si>
  <si>
    <t>DATA ORÇAMENTO:</t>
  </si>
  <si>
    <t>RESPONSÁVEL ORÇAMENTO</t>
  </si>
  <si>
    <t>MÊS 2</t>
  </si>
  <si>
    <t>MÊS 3</t>
  </si>
  <si>
    <t>PLACA DE OBRA EM CHAPA DE AÇO GALVANIZADO</t>
  </si>
  <si>
    <t>REFERENCIAL</t>
  </si>
  <si>
    <t>DESCRIÇÃO</t>
  </si>
  <si>
    <t>SERVIÇO/ INSUMO</t>
  </si>
  <si>
    <t>CUSTO UNITÁRIO</t>
  </si>
  <si>
    <t>CUSTO UNITÁRIO C/BDI</t>
  </si>
  <si>
    <t>SERVIÇO</t>
  </si>
  <si>
    <t>SINAPI</t>
  </si>
  <si>
    <t>AGESUL</t>
  </si>
  <si>
    <t>COMPOSIÇÃO</t>
  </si>
  <si>
    <t xml:space="preserve">MEMÓRIA DE CALCULO </t>
  </si>
  <si>
    <t>EXTENSÃO</t>
  </si>
  <si>
    <t>7.1</t>
  </si>
  <si>
    <t>8.1</t>
  </si>
  <si>
    <t>8.2</t>
  </si>
  <si>
    <t>COMPOSIÇÃO 3</t>
  </si>
  <si>
    <t>COMPOSIÇÃO 4</t>
  </si>
  <si>
    <t>MÊS 4</t>
  </si>
  <si>
    <t>___________________________________                                                                                                                                                                        Fábio Marques Ribeiro                                                                                
CREA - 15276 D / MS</t>
  </si>
  <si>
    <t>OBJETO:</t>
  </si>
  <si>
    <t>MUNÍCIPIO:</t>
  </si>
  <si>
    <t>LOCAL:</t>
  </si>
  <si>
    <t>SIST./REF.:</t>
  </si>
  <si>
    <t>ENCARGOS.:</t>
  </si>
  <si>
    <t>PRAZO EXEC.:</t>
  </si>
  <si>
    <t>CREA/CAU:</t>
  </si>
  <si>
    <t>ART/RRT:</t>
  </si>
  <si>
    <t>DADOS DA OBRA</t>
  </si>
  <si>
    <t>PREFEITURA:</t>
  </si>
  <si>
    <t>PREFEITURA MUNICIPAL DE NOVA ALVORADA DO SUL</t>
  </si>
  <si>
    <t>DADOS DO EMPREEDIMENTO E OBRA</t>
  </si>
  <si>
    <t>DESCRIÇÃO DA OBRA:</t>
  </si>
  <si>
    <t>ENCARGOS:</t>
  </si>
  <si>
    <t>BDI</t>
  </si>
  <si>
    <t>28,82%</t>
  </si>
  <si>
    <t>RESPONSÁVEL PELA OBRA</t>
  </si>
  <si>
    <t>NOME:</t>
  </si>
  <si>
    <t>FÁBIO MARQUES RIBEIRO</t>
  </si>
  <si>
    <t>PROFISSÃO:</t>
  </si>
  <si>
    <t>ENGENHEIRO CIVIL</t>
  </si>
  <si>
    <t>15.276 D</t>
  </si>
  <si>
    <t>DATA DO PREENCHIMENTO:</t>
  </si>
  <si>
    <t xml:space="preserve">RESPONSÁVEL PELO TOMADOR </t>
  </si>
  <si>
    <t>CARGO:</t>
  </si>
  <si>
    <t>PREFEITURA MUNICIPAL DE ANASTÁCIO</t>
  </si>
  <si>
    <t>NILDO ALVES ALBRES</t>
  </si>
  <si>
    <t>PREFEITURA MUNICIPAL DE BANDEIRANTES</t>
  </si>
  <si>
    <t>ÁLVARO NACKLE URT</t>
  </si>
  <si>
    <t>PREFEITURA MUNICIPAL DE BODOQUENA</t>
  </si>
  <si>
    <t>KAZUTO HORII</t>
  </si>
  <si>
    <t>PREFEITURA MUNICIPAL DE ELDORADO</t>
  </si>
  <si>
    <t>AGUINALDO DOS SANTOS</t>
  </si>
  <si>
    <t>ARLEI SILVA BARBOSA</t>
  </si>
  <si>
    <t>PREFEITURA MUNICIPAL DE PORTO MURTINHO</t>
  </si>
  <si>
    <t>AGESUL-INFRA</t>
  </si>
  <si>
    <t>SICRO</t>
  </si>
  <si>
    <t>SBC</t>
  </si>
  <si>
    <t>COTAÇÃO</t>
  </si>
  <si>
    <t>PREFEITURA MUNICIPAL DE NAVIRAÍ</t>
  </si>
  <si>
    <t>MUNÍCIPIO</t>
  </si>
  <si>
    <t>NAVIRAÍ - MS</t>
  </si>
  <si>
    <t>ANASTÁCIO - MS</t>
  </si>
  <si>
    <t>BANDEIRANTES - MS</t>
  </si>
  <si>
    <t>BODOQUENA - MS</t>
  </si>
  <si>
    <t>ELDORADO - MS</t>
  </si>
  <si>
    <t>NOVA ALVORADA DO SUL - MS</t>
  </si>
  <si>
    <t>PORTO MURTINHO - MS</t>
  </si>
  <si>
    <t>REGIME PREVIDENCIÁRIO PREVISTO AGESUL :</t>
  </si>
  <si>
    <t>REGIME PREVIDENCIÁRIO PREVISTO SINAPI :</t>
  </si>
  <si>
    <t>RHAIZA REJANE NEME DE MATOS</t>
  </si>
  <si>
    <t>___________________________                                                                                                                                   Fábio Marques Ribeiro                                                                                
CREA - 15276 D / MS</t>
  </si>
  <si>
    <t xml:space="preserve">___________________________                                                                                                                                   Fábio Marques Ribeiro                                                                                
CREA - 15276 D / MS  </t>
  </si>
  <si>
    <t>___________________________                                                                                                                                                                                                                                                                            Fábio Marques Ribeiro                                                                                
CREA - 15276 D / MS</t>
  </si>
  <si>
    <t>UN</t>
  </si>
  <si>
    <t>MOVIMENTO DE TERRA</t>
  </si>
  <si>
    <t>COBERTURA</t>
  </si>
  <si>
    <t>PISO</t>
  </si>
  <si>
    <t>REVESTIMENTO DE PAREDES E TETOS</t>
  </si>
  <si>
    <t>6.1</t>
  </si>
  <si>
    <t xml:space="preserve">REVESTIMENTO DE PAREDES </t>
  </si>
  <si>
    <t>ESQUADRIAS, FERRAGENS E VIDROS</t>
  </si>
  <si>
    <t>JANELAS</t>
  </si>
  <si>
    <t>7.1.1</t>
  </si>
  <si>
    <t>7.1.2</t>
  </si>
  <si>
    <t>PORTAS</t>
  </si>
  <si>
    <t>9.1</t>
  </si>
  <si>
    <t>SERVIÇOS COMPLEMENTARES</t>
  </si>
  <si>
    <t>PINTURA</t>
  </si>
  <si>
    <t>8.2.1</t>
  </si>
  <si>
    <t>PAREDES INTERNAS</t>
  </si>
  <si>
    <t>PAREDES EXTERNAS</t>
  </si>
  <si>
    <t>TETO</t>
  </si>
  <si>
    <t>PLACA DE INAUGURAÇÃO METÁLICA COM DIMENSÃO *40* CM X *60* CM - INSTALAÇÃO E FORNECIMENTO</t>
  </si>
  <si>
    <t xml:space="preserve">LIMPEZA FINAL </t>
  </si>
  <si>
    <t xml:space="preserve">ADMINISTRAÇÃO LOCAL </t>
  </si>
  <si>
    <t>Objeto:</t>
  </si>
  <si>
    <t>_____________________________________                                                                                                                                                                                      Fábio Marques Ribeiro                                                                                
CREA - 15276 D / MS</t>
  </si>
  <si>
    <t>1.0</t>
  </si>
  <si>
    <t>OBS</t>
  </si>
  <si>
    <t>LARGURA</t>
  </si>
  <si>
    <t>ALTURA</t>
  </si>
  <si>
    <t>ÁREA</t>
  </si>
  <si>
    <t>FÓRMULA</t>
  </si>
  <si>
    <t>ALTURA X LARGURA</t>
  </si>
  <si>
    <t>EXTENSÃO X LARGURA</t>
  </si>
  <si>
    <t>AMBIENTE</t>
  </si>
  <si>
    <t>PERÍMETRO</t>
  </si>
  <si>
    <t>ÁREA DE ABERTURA</t>
  </si>
  <si>
    <t xml:space="preserve">TOTAL </t>
  </si>
  <si>
    <t>(((PERÍMETRO * ALTURA) + ÁREA DE DEMOLIÇÃO) - ÁREA DE ABERTURA)</t>
  </si>
  <si>
    <t>CÓD</t>
  </si>
  <si>
    <t>QTDE</t>
  </si>
  <si>
    <t>LARGURA X ALTURA X QTDE</t>
  </si>
  <si>
    <t>NOME</t>
  </si>
  <si>
    <t>ÁREA PINTURA</t>
  </si>
  <si>
    <t>MESES</t>
  </si>
  <si>
    <t xml:space="preserve">HORAS </t>
  </si>
  <si>
    <t xml:space="preserve">QTDE </t>
  </si>
  <si>
    <t>SEMANAS</t>
  </si>
  <si>
    <t>MESES X HORAS X QTDE X SEAMANAS</t>
  </si>
  <si>
    <t>NELSON CINTRA RIBEIRO</t>
  </si>
  <si>
    <t>Total - REVESTIMENTO DE PAREDES E TETOS</t>
  </si>
  <si>
    <t>Total - ESQUADRIAS, FERRAGENS E VIDROS</t>
  </si>
  <si>
    <t>8.1.1</t>
  </si>
  <si>
    <t>Total - PISO</t>
  </si>
  <si>
    <t>10.1</t>
  </si>
  <si>
    <t>11.1</t>
  </si>
  <si>
    <t>11.2</t>
  </si>
  <si>
    <t>11.3</t>
  </si>
  <si>
    <t>11.4</t>
  </si>
  <si>
    <t>12.1</t>
  </si>
  <si>
    <t>15.1</t>
  </si>
  <si>
    <t>15.2</t>
  </si>
  <si>
    <t>Total - SERVIÇOS COMPLEMENTARES</t>
  </si>
  <si>
    <t xml:space="preserve">Total - LIMPEZA FINAL </t>
  </si>
  <si>
    <t>Total - COBERTURA</t>
  </si>
  <si>
    <t>Total - MOVIMENTO DE TERRA</t>
  </si>
  <si>
    <t>CUSTO TOTAL C/ BDI</t>
  </si>
  <si>
    <t>DEMOLIÇÕES E RETIRADAS</t>
  </si>
  <si>
    <t>DEMOLIÇÕES</t>
  </si>
  <si>
    <t>RETIRADAS</t>
  </si>
  <si>
    <t>Total - DEMOLIÇÕES E RETIRADAS</t>
  </si>
  <si>
    <t>2.1.1</t>
  </si>
  <si>
    <t>2.2</t>
  </si>
  <si>
    <t>2.2.2</t>
  </si>
  <si>
    <t>2.2.1</t>
  </si>
  <si>
    <t>9.1.1</t>
  </si>
  <si>
    <t>14.1</t>
  </si>
  <si>
    <t>ESQUADRIAS</t>
  </si>
  <si>
    <t>10.1.1</t>
  </si>
  <si>
    <t>11.1.1</t>
  </si>
  <si>
    <t>11.1.2</t>
  </si>
  <si>
    <t>11.2.1</t>
  </si>
  <si>
    <t>11.3.1</t>
  </si>
  <si>
    <t>11.3.2</t>
  </si>
  <si>
    <t>11.4.1</t>
  </si>
  <si>
    <t>COTAÇÕES</t>
  </si>
  <si>
    <t>EMPRESAS</t>
  </si>
  <si>
    <t>CNPJ</t>
  </si>
  <si>
    <t>FONE</t>
  </si>
  <si>
    <t>CONTATO</t>
  </si>
  <si>
    <t>C01</t>
  </si>
  <si>
    <t>C02</t>
  </si>
  <si>
    <t>C03</t>
  </si>
  <si>
    <t>DATA COTAÇÃO</t>
  </si>
  <si>
    <t>MEDIANA</t>
  </si>
  <si>
    <t>001</t>
  </si>
  <si>
    <t>UND</t>
  </si>
  <si>
    <t>EMPRESA</t>
  </si>
  <si>
    <t>NOME DA EMPRESA</t>
  </si>
  <si>
    <t>SALAS DE AULA (x14)</t>
  </si>
  <si>
    <t>BANHEIRO FEMININO</t>
  </si>
  <si>
    <t>BANHEIRO MASCULINO</t>
  </si>
  <si>
    <t>BW PCD MASCULINO</t>
  </si>
  <si>
    <t xml:space="preserve">HALL BW FEMININO </t>
  </si>
  <si>
    <t>ÁREA ESQUADRIAS OU PORTAS</t>
  </si>
  <si>
    <t>P-1</t>
  </si>
  <si>
    <t>P-3</t>
  </si>
  <si>
    <t>LOCAL</t>
  </si>
  <si>
    <t>J-1</t>
  </si>
  <si>
    <t>J-3</t>
  </si>
  <si>
    <t>3.2</t>
  </si>
  <si>
    <t xml:space="preserve">ALTURA </t>
  </si>
  <si>
    <t xml:space="preserve">PERÍMETRO </t>
  </si>
  <si>
    <t>Nº LADOS</t>
  </si>
  <si>
    <t>ÁREA TETO</t>
  </si>
  <si>
    <t>PORTA DE MADEIRA</t>
  </si>
  <si>
    <t>REVESTIMENTO DE PISO</t>
  </si>
  <si>
    <t>PORTA OU VÃOS A DESCONTAR DO RODAPÉ</t>
  </si>
  <si>
    <t>PERÍMETRO TOTAL</t>
  </si>
  <si>
    <t>PERÍMETRO RODAPÉ</t>
  </si>
  <si>
    <t>PONTOS ELÉTRICOS</t>
  </si>
  <si>
    <t>LUMINÁRIAS</t>
  </si>
  <si>
    <t>INSTALAÇÕES ELETRICAS</t>
  </si>
  <si>
    <t>Total - INSTALAÇÕES ELETRICAS</t>
  </si>
  <si>
    <t>Nº POR SALA</t>
  </si>
  <si>
    <t xml:space="preserve">PINTURA METÁLICA </t>
  </si>
  <si>
    <t xml:space="preserve">GRADIL DE ENTRADA </t>
  </si>
  <si>
    <t>FOI CONSIDERADO A MESMA ÁREA DE LIXAMENTO</t>
  </si>
  <si>
    <t xml:space="preserve">ÁREA PINTURA </t>
  </si>
  <si>
    <t>QNTDE</t>
  </si>
  <si>
    <t>QNTDE X PERÍMETRO X ALTURA X Nº LADOS</t>
  </si>
  <si>
    <t>ÁREA DE PINTURA</t>
  </si>
  <si>
    <t>PERÍMETRO X ALTURA - ESQUADRIAS</t>
  </si>
  <si>
    <t>DESCONTOS PORTAS E VÃOS</t>
  </si>
  <si>
    <t>INSTALAÇÕES HIDROSSANITÁRIAS</t>
  </si>
  <si>
    <t>LOUÇAS, METAIS E ACESSÓRIOS</t>
  </si>
  <si>
    <t>ACESSIBILIDADE</t>
  </si>
  <si>
    <t>ÁGUA FRIA</t>
  </si>
  <si>
    <t>BANCADAS E CUBAS</t>
  </si>
  <si>
    <t>Total - BANCADAS E CUBAS</t>
  </si>
  <si>
    <t>BANHEIRO PCD FEMININO</t>
  </si>
  <si>
    <t>BANHEIRO PCD MASCULINO</t>
  </si>
  <si>
    <t>LAVATÓRIO E VASO</t>
  </si>
  <si>
    <t>Total - INSTALAÇÕES HIDROSSANITÁRIAS</t>
  </si>
  <si>
    <t>PREFEITURA MUNICIPAL DE ÁGUA CLARA</t>
  </si>
  <si>
    <t>GEROLINA DA SILVA ALVES</t>
  </si>
  <si>
    <t>ÁGUA CLARA - MS</t>
  </si>
  <si>
    <t xml:space="preserve">PREFEITO MUNICIPAL </t>
  </si>
  <si>
    <t xml:space="preserve">PREFEITA MUNICIPAL </t>
  </si>
  <si>
    <t>DEMONSTRAÇÃO DE BDI 1 - DESONERADO - Acórdão 2622/2013</t>
  </si>
  <si>
    <t>CONSTRUÇÃO E REFORMA DE EDIFICIOS</t>
  </si>
  <si>
    <t>1° QUARTIL</t>
  </si>
  <si>
    <t>MÉDIO</t>
  </si>
  <si>
    <t>3° QUARTIL</t>
  </si>
  <si>
    <t>Administração central</t>
  </si>
  <si>
    <t>Seguro e Garantia</t>
  </si>
  <si>
    <t>Risco</t>
  </si>
  <si>
    <t>Despesas Financeiras</t>
  </si>
  <si>
    <t>Lucro</t>
  </si>
  <si>
    <t>Total - ADMINISTRAÇÃO LOCAL</t>
  </si>
  <si>
    <t>MÊS 5</t>
  </si>
  <si>
    <t>HORAS</t>
  </si>
  <si>
    <t>ÁREA PISO</t>
  </si>
  <si>
    <t>COMPOSIÇÃO 5</t>
  </si>
  <si>
    <t>REGIME PREVIDENCIÁRIO PREVISTO SBC :</t>
  </si>
  <si>
    <t>14.2</t>
  </si>
  <si>
    <t>REFORMA ACADEMIA DE SAÚDE</t>
  </si>
  <si>
    <t>WC MASCULINO</t>
  </si>
  <si>
    <t>CIRCULAÇÃO</t>
  </si>
  <si>
    <t>P-2</t>
  </si>
  <si>
    <t>DEPÓSITO, SALA DE VIVÊNCIA, SALA DE ACOLHIMENTO, WC MASC, WC FEM</t>
  </si>
  <si>
    <t>WC MASC, WC FEM</t>
  </si>
  <si>
    <t>DEPÓSITO, SALA DE VIVÊNCIA, SALA DE ACOLHIMENTO, CIRCULAÇÃO</t>
  </si>
  <si>
    <t>QUADRO DE DISTRIBUIÇÃO</t>
  </si>
  <si>
    <t>PERGOLADO</t>
  </si>
  <si>
    <t>LARGURA X COMPRIMENTO</t>
  </si>
  <si>
    <t>AMBIENTE EXTERNO</t>
  </si>
  <si>
    <t>2.1.2</t>
  </si>
  <si>
    <t>((PERÍMETRO * ALTURA) - ÁREA DE ABERTURA)</t>
  </si>
  <si>
    <t>SALA DE VIVÊNCIA</t>
  </si>
  <si>
    <t xml:space="preserve">SALA DE VIVÊNCIA </t>
  </si>
  <si>
    <t>P5(1)</t>
  </si>
  <si>
    <t>ÁREA PINTURA - ÁREA ESQUADRIA</t>
  </si>
  <si>
    <t>PORTA DE VIDRO</t>
  </si>
  <si>
    <t xml:space="preserve">JANELA MAXIM AR </t>
  </si>
  <si>
    <t>WC MASCUINO</t>
  </si>
  <si>
    <t>WC FEMININO</t>
  </si>
  <si>
    <t>DEPÓSITO</t>
  </si>
  <si>
    <t>SALA DE ACOLHIMENTO</t>
  </si>
  <si>
    <t>PERGOLADO DE MADEIRA 1,6X4,6 M</t>
  </si>
  <si>
    <t>PERGOLADO DE MADEIRA 2,5X7,0 M</t>
  </si>
  <si>
    <t>SITE</t>
  </si>
  <si>
    <t>9.1.2</t>
  </si>
  <si>
    <t>9.1.3</t>
  </si>
  <si>
    <t>PERÍMETRO PISO</t>
  </si>
  <si>
    <t>LAVATÓRIO</t>
  </si>
  <si>
    <t>GRADIL LATERAL</t>
  </si>
  <si>
    <t xml:space="preserve">GRADIL FUNDO </t>
  </si>
  <si>
    <t>BARRA FIXA</t>
  </si>
  <si>
    <t>(PERÍMETRO * ALTURA) - DESCONTOS  DE VÃOS</t>
  </si>
  <si>
    <t>DESCONTOS DE VÃOS</t>
  </si>
  <si>
    <t>ESTRUTURA TOTEM</t>
  </si>
  <si>
    <t>EXTRUTURA TOTEM</t>
  </si>
  <si>
    <t>15</t>
  </si>
  <si>
    <t>URBANIZAÇÃO</t>
  </si>
  <si>
    <t>PLACA DE INAUGURAÇÃO</t>
  </si>
  <si>
    <t>ÁREA EXTERNA</t>
  </si>
  <si>
    <t>Total - URBANIZAÇÃO</t>
  </si>
  <si>
    <t>COMPOSIÇÃO 6</t>
  </si>
  <si>
    <t xml:space="preserve">ATERRO COM AREIA LAVADA PARA CAIXA DE AREIA </t>
  </si>
  <si>
    <t>ASSENTOS DE MADEIRA ÁREA EXTERNA</t>
  </si>
  <si>
    <t>PORTÃO DE ENTRADA</t>
  </si>
  <si>
    <t>CAIXA DE AREIA PLAYGROUND</t>
  </si>
  <si>
    <t>ÁREA DE PISO</t>
  </si>
  <si>
    <t>PILAR VARANDA</t>
  </si>
  <si>
    <t>EQUIPAMENTO DE ABDOMINAL</t>
  </si>
  <si>
    <t>J-4</t>
  </si>
  <si>
    <t>JANELA DE CORRER</t>
  </si>
  <si>
    <t>TAMPA PLACA DE CONCRETO MOLDADA NA OBRA ESPESSRUA 3CM</t>
  </si>
  <si>
    <t>CALAÇDA EXTERNA</t>
  </si>
  <si>
    <t>4.1</t>
  </si>
  <si>
    <t>5</t>
  </si>
  <si>
    <t>5.1</t>
  </si>
  <si>
    <t>5.1.1</t>
  </si>
  <si>
    <t>5.1.2</t>
  </si>
  <si>
    <t>5.1.3</t>
  </si>
  <si>
    <t>6</t>
  </si>
  <si>
    <t>6.1.1</t>
  </si>
  <si>
    <t>6.1.2</t>
  </si>
  <si>
    <t>6.2</t>
  </si>
  <si>
    <t>6.2.1</t>
  </si>
  <si>
    <t>6.2.2</t>
  </si>
  <si>
    <t>6.2.3</t>
  </si>
  <si>
    <t>7</t>
  </si>
  <si>
    <t>7.1.3</t>
  </si>
  <si>
    <t>7.1.4</t>
  </si>
  <si>
    <t>7.1.5</t>
  </si>
  <si>
    <t>8</t>
  </si>
  <si>
    <t>9</t>
  </si>
  <si>
    <t>9.2</t>
  </si>
  <si>
    <t>9.2.1</t>
  </si>
  <si>
    <t>10</t>
  </si>
  <si>
    <t>9.3</t>
  </si>
  <si>
    <t>9.3.1</t>
  </si>
  <si>
    <t>9.3.2</t>
  </si>
  <si>
    <t>9.3.3</t>
  </si>
  <si>
    <t>9.3.4</t>
  </si>
  <si>
    <t>11</t>
  </si>
  <si>
    <t>12</t>
  </si>
  <si>
    <t>11.2.2</t>
  </si>
  <si>
    <t>11.2.3</t>
  </si>
  <si>
    <t>11.4.2</t>
  </si>
  <si>
    <t>12.2</t>
  </si>
  <si>
    <t>12.3</t>
  </si>
  <si>
    <t>12.4</t>
  </si>
  <si>
    <t>12.5</t>
  </si>
  <si>
    <t>12.6</t>
  </si>
  <si>
    <t>12.7</t>
  </si>
  <si>
    <t>12.8</t>
  </si>
  <si>
    <t>12.9</t>
  </si>
  <si>
    <t>12.10</t>
  </si>
  <si>
    <t>12.11</t>
  </si>
  <si>
    <t>14</t>
  </si>
  <si>
    <t>002</t>
  </si>
  <si>
    <t>C04</t>
  </si>
  <si>
    <t>C05</t>
  </si>
  <si>
    <t>C06</t>
  </si>
  <si>
    <t>AMERICANAS</t>
  </si>
  <si>
    <t>00.776.574/0006-60</t>
  </si>
  <si>
    <t>SUBMARINO</t>
  </si>
  <si>
    <t>ZATI</t>
  </si>
  <si>
    <t>3023-8362</t>
  </si>
  <si>
    <t>WILSON</t>
  </si>
  <si>
    <t>13.324.232/0001-47</t>
  </si>
  <si>
    <t>003</t>
  </si>
  <si>
    <t>004</t>
  </si>
  <si>
    <t>005</t>
  </si>
  <si>
    <t>006</t>
  </si>
  <si>
    <t>007</t>
  </si>
  <si>
    <t>ESCORREGADOR SIMPLES</t>
  </si>
  <si>
    <t>CARROSEL/GIRA GIRA 8 LUGARES</t>
  </si>
  <si>
    <t>12.12</t>
  </si>
  <si>
    <t>12.13</t>
  </si>
  <si>
    <t>12.14</t>
  </si>
  <si>
    <t>12.15</t>
  </si>
  <si>
    <t>12.16</t>
  </si>
  <si>
    <t>12.17</t>
  </si>
  <si>
    <t>12.18</t>
  </si>
  <si>
    <t>EQUIPAMENTO DE ACADEMIA</t>
  </si>
  <si>
    <t>EQUIPAMENTO PLAYGROUN</t>
  </si>
  <si>
    <t>8.3</t>
  </si>
  <si>
    <t>8.3.1</t>
  </si>
  <si>
    <t>QUADRO E DISJUNTORES</t>
  </si>
  <si>
    <t>CABO</t>
  </si>
  <si>
    <t>2.1.3</t>
  </si>
  <si>
    <t>8.2.2</t>
  </si>
  <si>
    <t>8.4</t>
  </si>
  <si>
    <t>8.4.1</t>
  </si>
  <si>
    <t>LAJE DA SALA DE VIVÊNCIA</t>
  </si>
  <si>
    <t>QUANTIDADE POR SALA</t>
  </si>
  <si>
    <t>CIRCUITOS</t>
  </si>
  <si>
    <t>DISJUNTOR GERAL</t>
  </si>
  <si>
    <t>Nº POR AMBIENTE</t>
  </si>
  <si>
    <t>VARANDA</t>
  </si>
  <si>
    <t>ÁREA EXTERNA FUNDO</t>
  </si>
  <si>
    <t>ALIMENTAÇÃO DO QM A QD</t>
  </si>
  <si>
    <t>M</t>
  </si>
  <si>
    <t>COMPRIMENTO</t>
  </si>
  <si>
    <t>AMBIENTES INTERNOS</t>
  </si>
  <si>
    <t>P-5</t>
  </si>
  <si>
    <t>PORTA EM EM VIDRO 4 FOLHAS</t>
  </si>
  <si>
    <t>13</t>
  </si>
  <si>
    <t>13.1</t>
  </si>
  <si>
    <t>13.2</t>
  </si>
  <si>
    <t>13.3</t>
  </si>
  <si>
    <t>13.4</t>
  </si>
  <si>
    <t>AMBIENTE INTERNO E ÁREA EXTERNA</t>
  </si>
  <si>
    <t>ENTULHO FINAL DE OBRA</t>
  </si>
  <si>
    <t>ZIOBER BRASIL</t>
  </si>
  <si>
    <t>3029-4410</t>
  </si>
  <si>
    <t>JULIANA</t>
  </si>
  <si>
    <t>10.547.961/0001-74</t>
  </si>
  <si>
    <t>Total - PINTURA</t>
  </si>
  <si>
    <t>31135-5400</t>
  </si>
  <si>
    <t>RAFAEL</t>
  </si>
  <si>
    <t>GINAST</t>
  </si>
  <si>
    <t>76.468.636/0001-24</t>
  </si>
  <si>
    <t>2.1.4</t>
  </si>
  <si>
    <t>LARGURA x COMPRIMENTO</t>
  </si>
  <si>
    <t>C07</t>
  </si>
  <si>
    <t>C08</t>
  </si>
  <si>
    <t>C09</t>
  </si>
  <si>
    <t>ILUMINIM</t>
  </si>
  <si>
    <t>23.429.903/0001-98</t>
  </si>
  <si>
    <t>COMBINADO</t>
  </si>
  <si>
    <t>29.103.716/0001-22</t>
  </si>
  <si>
    <t>SUSTENTALED</t>
  </si>
  <si>
    <t>24.981.205/0001-63</t>
  </si>
  <si>
    <t>LUMINÁRIA PÚBLICA LED 100W PARA POSTE, BRANCO FRIO</t>
  </si>
  <si>
    <t>LÂMPADA</t>
  </si>
  <si>
    <t>8.5</t>
  </si>
  <si>
    <t>8.5.1</t>
  </si>
  <si>
    <t xml:space="preserve">POSTE DE ILUMINÇÃO </t>
  </si>
  <si>
    <t>13.5</t>
  </si>
  <si>
    <t>13.6</t>
  </si>
  <si>
    <t>8.2.3</t>
  </si>
  <si>
    <t>8.3.2</t>
  </si>
  <si>
    <t>8.6</t>
  </si>
  <si>
    <t>8.6.1</t>
  </si>
  <si>
    <t>ENTRADA E ENERGIA</t>
  </si>
  <si>
    <t>QUANTIDADE TOTAL</t>
  </si>
  <si>
    <t>POSTE</t>
  </si>
  <si>
    <t>C10</t>
  </si>
  <si>
    <t>C11</t>
  </si>
  <si>
    <t>C12</t>
  </si>
  <si>
    <t>NELSON VIDRO</t>
  </si>
  <si>
    <t>VARANDA VIDROS</t>
  </si>
  <si>
    <t>VIDREX</t>
  </si>
  <si>
    <t>ANDRÉ</t>
  </si>
  <si>
    <t>3324-8308</t>
  </si>
  <si>
    <t>3380-6060</t>
  </si>
  <si>
    <t>13.394.926/0001-50</t>
  </si>
  <si>
    <t>3316-2300</t>
  </si>
  <si>
    <t>LUAN</t>
  </si>
  <si>
    <t>02.332.406/0001-05</t>
  </si>
  <si>
    <t>21.642.563/0001-41</t>
  </si>
  <si>
    <t>C13</t>
  </si>
  <si>
    <t>C14</t>
  </si>
  <si>
    <t>C15</t>
  </si>
  <si>
    <t>34.751.296/0001-02</t>
  </si>
  <si>
    <t>PAULO</t>
  </si>
  <si>
    <t>3322-1471</t>
  </si>
  <si>
    <t>METAL PLACAS</t>
  </si>
  <si>
    <t>C16</t>
  </si>
  <si>
    <t>26.472.395/0001-19</t>
  </si>
  <si>
    <t>ARAGUAIA VIDROS</t>
  </si>
  <si>
    <t>LUCIANA</t>
  </si>
  <si>
    <t>C17</t>
  </si>
  <si>
    <t>14.893.904/0001-06</t>
  </si>
  <si>
    <t>VIDRAÇARIA PALÁCIO</t>
  </si>
  <si>
    <t>C18</t>
  </si>
  <si>
    <t>C19</t>
  </si>
  <si>
    <t>C20</t>
  </si>
  <si>
    <t>07.707.013/0001-44</t>
  </si>
  <si>
    <t>CONSTRULINES</t>
  </si>
  <si>
    <t>3045-4501</t>
  </si>
  <si>
    <t>CELSO</t>
  </si>
  <si>
    <t>KOMPARY</t>
  </si>
  <si>
    <t>36.720.042/0001-44</t>
  </si>
  <si>
    <t>KLEBER</t>
  </si>
  <si>
    <t>8.2.4</t>
  </si>
  <si>
    <t>CIRCUITOS DOS ARES-CONDICIONADOS</t>
  </si>
  <si>
    <t>2.2.3</t>
  </si>
  <si>
    <t>GRADIL</t>
  </si>
  <si>
    <t>GRADIL FRONTAL, PARA INSTALAR PORTÃO</t>
  </si>
  <si>
    <t>5.2</t>
  </si>
  <si>
    <t>5.2.1</t>
  </si>
  <si>
    <t>5.2.2</t>
  </si>
  <si>
    <t>REVESTIMENTO DE TETOS</t>
  </si>
  <si>
    <t>8.1.2</t>
  </si>
  <si>
    <t>ENTRADA</t>
  </si>
  <si>
    <t>LUMINÁRIA DE SOBREPOR PLAFON BRANCA 30x60cm 36W LED</t>
  </si>
  <si>
    <t>9.1.4</t>
  </si>
  <si>
    <t>9.3.5</t>
  </si>
  <si>
    <t>9.3.6</t>
  </si>
  <si>
    <t>PLACA DE TOTEM FACHADA, TROCAR DOIS LADOS</t>
  </si>
  <si>
    <t>6.3</t>
  </si>
  <si>
    <t>PORTÃO E GRADIL</t>
  </si>
  <si>
    <t>6.3.1</t>
  </si>
  <si>
    <t>6.3.2</t>
  </si>
  <si>
    <t>6.3.3</t>
  </si>
  <si>
    <t>PORTÃO DE GRADIL, ENTRADA</t>
  </si>
  <si>
    <t>6.3.4</t>
  </si>
  <si>
    <t>P-4 (PCD)</t>
  </si>
  <si>
    <t>SHOPTELAS</t>
  </si>
  <si>
    <t>3351-0153</t>
  </si>
  <si>
    <t>10.915.417/0001-38</t>
  </si>
  <si>
    <t>COMTELAS</t>
  </si>
  <si>
    <t>THAIS</t>
  </si>
  <si>
    <t>3384-4371</t>
  </si>
  <si>
    <t>THIAGO</t>
  </si>
  <si>
    <t>37.208.238.0001-17</t>
  </si>
  <si>
    <t>DOBRADIÇA LEME 8'' ZINCADA LOTH</t>
  </si>
  <si>
    <t>C21</t>
  </si>
  <si>
    <t>C22</t>
  </si>
  <si>
    <t>C23</t>
  </si>
  <si>
    <t>EXTRA</t>
  </si>
  <si>
    <t>33.041.260/0652-90</t>
  </si>
  <si>
    <t>ÁREA DE PISO AMPLIADA</t>
  </si>
  <si>
    <t>COMPOSIÇÃO 7</t>
  </si>
  <si>
    <t>RODAPÉ EM MARMORITE ALTURA 10CM</t>
  </si>
  <si>
    <t>11.5</t>
  </si>
  <si>
    <t>11.5.1</t>
  </si>
  <si>
    <t>MADEIRA</t>
  </si>
  <si>
    <t>PORTA DE ABRIR</t>
  </si>
  <si>
    <t>PARA CAIXA DE ESGOTO DO LADO EXTERNO DO WC MASCULINO</t>
  </si>
  <si>
    <t>11.6</t>
  </si>
  <si>
    <t>11.6.1</t>
  </si>
  <si>
    <t>12.19</t>
  </si>
  <si>
    <t>PLACAS DE IDENTIFICAÇÕES DE SALAS</t>
  </si>
  <si>
    <t>12.20</t>
  </si>
  <si>
    <t>BEBEDOURO</t>
  </si>
  <si>
    <t>11.6.2</t>
  </si>
  <si>
    <t>MEIO-FIO DA CAIXA DE AREIA</t>
  </si>
  <si>
    <t>,</t>
  </si>
  <si>
    <t>TROCA DE PLACA DE TOTEM, 2,0x1,50M</t>
  </si>
  <si>
    <t>12.21</t>
  </si>
  <si>
    <t>12.22</t>
  </si>
  <si>
    <t>12.23</t>
  </si>
  <si>
    <t>12.24</t>
  </si>
  <si>
    <t>EXTINTOR DE INCÊNDIO DE ÁGUA</t>
  </si>
  <si>
    <t>EXTINTOR DE INCÊNDIO PÓ</t>
  </si>
  <si>
    <t>PLACA DE SINALIZAÇÃO</t>
  </si>
  <si>
    <t>SABONETEIRA</t>
  </si>
  <si>
    <t>8.4.2</t>
  </si>
  <si>
    <t>LUMINÁRIA DE EMERGÊNCIA</t>
  </si>
  <si>
    <t>COMPOSIÇÃO 8</t>
  </si>
  <si>
    <t>GRADE DE FERRO 3,75x2,10M, COM PORTA DE ABRIR DE 2,00x2,10M, FECHADURA, FORNECIMENTO E INSTALAÇÃO</t>
  </si>
  <si>
    <t>___________________________                                                                                                                                                                Fábio Marques Ribeiro                                                                                
CREA - 15276 D / MS</t>
  </si>
  <si>
    <t>RETIRADA GRADES DE FERRO</t>
  </si>
  <si>
    <t>FORNECIMENTO E COLOCACAO GRADES DE FERRO EM JANELAS</t>
  </si>
  <si>
    <t>(JANEIRO/2023)</t>
  </si>
  <si>
    <t>(JUNHO/2022)</t>
  </si>
  <si>
    <t>ENCARGOS SOCIAIS DESONERADOS: 85,28%(HORA) 47,23%(MÊS)</t>
  </si>
  <si>
    <t>CIMENTO PORTLAND CP III 32RS NBR 11578 (quilo)</t>
  </si>
  <si>
    <t>KG</t>
  </si>
  <si>
    <t>GRADE DE FERRO PARA APLICACAO EXTERNA</t>
  </si>
  <si>
    <t>MADEIRA MADEIRA</t>
  </si>
  <si>
    <t>10.490.181/0001-35</t>
  </si>
  <si>
    <t>02.939.491/0001-66</t>
  </si>
  <si>
    <t>PIATÃ TEM</t>
  </si>
  <si>
    <t>01.534.080/0001-28</t>
  </si>
  <si>
    <t>NOVO MUNDO.COM</t>
  </si>
  <si>
    <t>42.525.525/0001-90</t>
  </si>
  <si>
    <t>INOVA</t>
  </si>
  <si>
    <t>(67) 3201-2221</t>
  </si>
  <si>
    <t>RAPHAEL</t>
  </si>
  <si>
    <t>JANELA DE VIDRO TEMPERADO QUATRO FOLHAS DE CORRER , 200X100CM, INCLUSO TRILHO, FECHADURA E CONTRAFECHADURA, FORNECIMENTO E INSTALAÇÃO.</t>
  </si>
  <si>
    <t>COMPOSIÇÃO 9</t>
  </si>
  <si>
    <t>COMPOSIÇÃO 10</t>
  </si>
  <si>
    <t>PORTA DE CORRER, EM VIDRO TEMPERADO, ESPESSURA 10MM, 4 FOLHAS, 3,75 X 2,10M, INCLUSIVE ACESSÓRIOS. AF_01/2021 - FORNECIMENTO E INSTALAÇÃO</t>
  </si>
  <si>
    <t>REMOÇÃO DE REBOCO NA BASE DAS PAREDES EXTERNAS, TRATAR AS INFILTRAÇÕES</t>
  </si>
  <si>
    <t>ÁREA TOTAL</t>
  </si>
  <si>
    <t>JANELA DE VIDRO 4 FOLHAS</t>
  </si>
  <si>
    <t>PORTÃO, DE ABRIR, EM PAINEL GRADIL, MALHA DE 5X20 CM, FIOS DE 4,05 MM, NA COR VERDE FORNECIMENTO  E INSTALAÇÃO</t>
  </si>
  <si>
    <t>GRADIL NA COR VERDE MALHA DE  5X20CM E FIOS DE 4.30MM, PLACAS DE 2.43X2.50M COM MONTANTE H=2,6M</t>
  </si>
  <si>
    <t>7.1.6</t>
  </si>
  <si>
    <t>TXKM</t>
  </si>
  <si>
    <t>KM</t>
  </si>
  <si>
    <t>TON</t>
  </si>
  <si>
    <t xml:space="preserve">ÁREA </t>
  </si>
  <si>
    <t>TON X KM</t>
  </si>
  <si>
    <t>8.5.2</t>
  </si>
  <si>
    <t>2.1.5</t>
  </si>
  <si>
    <t xml:space="preserve">PERÍMETRO X ALTURA </t>
  </si>
  <si>
    <t>5.1.4</t>
  </si>
  <si>
    <t>BANCO DE JARDIM EM MADEIRA E PÉ DE FERRO - FORNECIMENTO E INSTALAÇÃO</t>
  </si>
  <si>
    <t>8.1.3</t>
  </si>
  <si>
    <t>8.1.4</t>
  </si>
  <si>
    <t>2.2.4</t>
  </si>
  <si>
    <t>PISO EM GRANILITE, MARMORITE OU GRANITINA EM AMBIENTES INTERNOS, COM ESPESSURA DE 8 MM, INCLUSO MISTURA EM BETONEIRA, COLOCAÇÃO DAS JUNTAS, APLICAÇÃO DO PISO, 4 POLIMENTOS COM POLITRIZ, ESTUNCAMENTO, SELADOR E CERA</t>
  </si>
  <si>
    <t>9.1.5</t>
  </si>
  <si>
    <t>9.1.6</t>
  </si>
  <si>
    <t>DISPENSER</t>
  </si>
  <si>
    <t>COMPOSIÇÃO 11</t>
  </si>
  <si>
    <t>LAVATÓRIO LOUÇA BRANCA SUSPENSO, 29,5 X 39CM OU EQUIVALENTE, PADRÃO POPULAR, INCLUSO SIFÃO TIPO GARRAFA EM PVC, VÁLVULA E ENGATE FLEXÍVEL 30CM EM PLÁSTICO, PADRÃO POPULAR - FORNECIMENTO E INSTALAÇÃO.</t>
  </si>
  <si>
    <t>13.7</t>
  </si>
  <si>
    <t>13.8</t>
  </si>
  <si>
    <t>PERGOLADO 1</t>
  </si>
  <si>
    <t>PERGOLADO 2</t>
  </si>
  <si>
    <t>R. HILÁRIO STINGHEN, Q 7, L 2-C, NAVIRAÍ, MS</t>
  </si>
  <si>
    <t>4.2</t>
  </si>
  <si>
    <t>4.3</t>
  </si>
  <si>
    <t>4.</t>
  </si>
  <si>
    <t>ESTRUTURA</t>
  </si>
  <si>
    <t>4.2.1</t>
  </si>
  <si>
    <t>4.1.1</t>
  </si>
  <si>
    <t>4.1.2</t>
  </si>
  <si>
    <t>4.2.2</t>
  </si>
  <si>
    <t>4.3.1</t>
  </si>
  <si>
    <t>TELHAMENTO</t>
  </si>
  <si>
    <t>VOLUME</t>
  </si>
  <si>
    <t>4 UNIDADES DE TEOURAS INTEIRAS</t>
  </si>
  <si>
    <t xml:space="preserve">REMOÇÃO DE REBOCO DA LAJE DA SALA DE VIVÊNCIA </t>
  </si>
  <si>
    <t>COBERTURA TELHA GALVANIZADA (CHAPA GALVALUME) 0,43mm</t>
  </si>
  <si>
    <t>OITÃO</t>
  </si>
  <si>
    <t>2.1.6</t>
  </si>
  <si>
    <t>ESPESSURA</t>
  </si>
  <si>
    <t>8.5.3</t>
  </si>
  <si>
    <t>CIRCUITOS AR CONDICIONADO</t>
  </si>
  <si>
    <t>AGESUL(JUNHO/2022) SINAPI (JANEIRO/2023) SBC(JANEIRO/2023)</t>
  </si>
  <si>
    <t>SARRAFO NAO APARELHADO *2,5 X 7* CM, EM MACARANDUBA, ANGELIM OU EQUIVALENTE DA REGIAO -  BRUTA</t>
  </si>
  <si>
    <t xml:space="preserve">M     </t>
  </si>
  <si>
    <t>8,11</t>
  </si>
  <si>
    <t>PONTALETE *7,5 X 7,5* CM EM PINUS, MISTA OU EQUIVALENTE DA REGIAO - BRUTA</t>
  </si>
  <si>
    <t>8,14</t>
  </si>
  <si>
    <t>PLACA DE OBRA (PARA CONSTRUCAO CIVIL) EM CHAPA GALVANIZADA *N. 22*, ADESIVADA, DE *2,4 X 1,2* M (SEM POSTES PARA FIXACAO)</t>
  </si>
  <si>
    <t xml:space="preserve">M2    </t>
  </si>
  <si>
    <t>300,00</t>
  </si>
  <si>
    <t>PREGO DE ACO POLIDO COM CABECA 18 X 30 (2 3/4 X 10)</t>
  </si>
  <si>
    <t xml:space="preserve">KG    </t>
  </si>
  <si>
    <t>25,27</t>
  </si>
  <si>
    <t>CARPINTEIRO DE FORMAS COM ENCARGOS COMPLEMENTARES</t>
  </si>
  <si>
    <t>H</t>
  </si>
  <si>
    <t>20,82</t>
  </si>
  <si>
    <t>SERVENTE COM ENCARGOS COMPLEMENTARES</t>
  </si>
  <si>
    <t>17,04</t>
  </si>
  <si>
    <t>CONCRETO MAGRO PARA LASTRO, TRAÇO 1:4,5:4,5 (EM MASSA SECA DE CIMENTO/ AREIA MÉDIA/ BRITA 1) - PREPARO MECÂNICO COM BETONEIRA 400 L. AF_05/2021</t>
  </si>
  <si>
    <t>M3</t>
  </si>
  <si>
    <t>384,71</t>
  </si>
  <si>
    <t>PLACA DE INAUGURACAO METALICA, *40* CM X *60* CM</t>
  </si>
  <si>
    <t xml:space="preserve">UN    </t>
  </si>
  <si>
    <t>904,50</t>
  </si>
  <si>
    <t>AJUDANTE DE PEDREIRO COM ENCARGOS COMPLEMENTARES</t>
  </si>
  <si>
    <t>17,12</t>
  </si>
  <si>
    <t>PILAR QUADRADO NAO APARELHADO *20 X 20* CM, EM MACARANDUBA, ANGELIM OU EQUIVALENTE DA REGIAO - BRUTA</t>
  </si>
  <si>
    <t>209,44</t>
  </si>
  <si>
    <t>VIGA NAO APARELHADA *6 X 20* CM, EM MACARANDUBA, ANGELIM OU EQUIVALENTE DA REGIAO - BRUTA</t>
  </si>
  <si>
    <t>56,91</t>
  </si>
  <si>
    <t>VIGA APARELHADA  *6 X 12* CM, EM MACARANDUBA, ANGELIM OU EQUIVALENTE DA REGIAO</t>
  </si>
  <si>
    <t>28,79</t>
  </si>
  <si>
    <t>ESTACA BROCA DE CONCRETO, DIÂMETRO DE 25CM, ESCAVAÇÃO MANUAL COM TRADO CONCHA, COM ARMADURA DE ARRANQUE. AF_05/2020</t>
  </si>
  <si>
    <t>78,61</t>
  </si>
  <si>
    <t>PARAFUSO M16 EM ACO GALVANIZADO, COMPRIMENTO = 300 MM, DIAMETRO = 16 MM, ROSCA DUPLA</t>
  </si>
  <si>
    <t>22,36</t>
  </si>
  <si>
    <t>VERNIZ A BASE RESINA ALQUIDICA COM POLIURETANO PARA MADEIRA, COM FILTRO SOLAR, BRILHANTE, USO INTERNO E EXTERNO</t>
  </si>
  <si>
    <t xml:space="preserve">L     </t>
  </si>
  <si>
    <t>37,49</t>
  </si>
  <si>
    <t>AJUDANTE DE CARPINTEIRO COM ENCARGOS COMPLEMENTARES</t>
  </si>
  <si>
    <t>17,89</t>
  </si>
  <si>
    <t>CARPINTEIRO DE ESQUADRIA COM ENCARGOS COMPLEMENTARES</t>
  </si>
  <si>
    <t>19,97</t>
  </si>
  <si>
    <t>TUBO ACO GALVANIZADO COM COSTURA, CLASSE MEDIA, DN 2", E = *3,65* MM, PESO *5,10* KG/M (NBR 5580)</t>
  </si>
  <si>
    <t>83,16</t>
  </si>
  <si>
    <t>PARAFUSO FRANCES M16 EM ACO GALVANIZADO, COMPRIMENTO = 150 MM, DIAMETRO = 16 MM, CABECA ABAULADA</t>
  </si>
  <si>
    <t>12,64</t>
  </si>
  <si>
    <t>AUXILIAR DE SERRALHEIRO COM ENCARGOS COMPLEMENTARES</t>
  </si>
  <si>
    <t>18,03</t>
  </si>
  <si>
    <t>SERRALHEIRO COM ENCARGOS COMPLEMENTARES</t>
  </si>
  <si>
    <t>21,35</t>
  </si>
  <si>
    <t>PISO EM GRANILITE, MARMORITE OU GRANITINA, AGREGADO COR PRETO, CINZA, PALHA OU BRANCO, E=  *8* MM (INCLUSO EXECUCAO)</t>
  </si>
  <si>
    <t>120,00</t>
  </si>
  <si>
    <t>ARGAMASSA TRAÇO 1:4 (EM VOLUME DE CIMENTO E AREIA MÉDIA ÚMIDA) PARA CONTRAPISO, PREPARO MANUAL. AF_08/2019</t>
  </si>
  <si>
    <t>705,75</t>
  </si>
  <si>
    <t>BETONEIRA CAPACIDADE NOMINAL DE 600 L, CAPACIDADE DE MISTURA 360 L, MOTOR ELÉTRICO TRIFÁSICO POTÊNCIA DE 4 CV, SEM CARREGADOR - CHP DIURNO. AF_11/2014</t>
  </si>
  <si>
    <t>CHP</t>
  </si>
  <si>
    <t>5,19</t>
  </si>
  <si>
    <t>MARMORISTA/GRANITEIRO COM ENCARGOS COMPLEMENTARES</t>
  </si>
  <si>
    <t>21,05</t>
  </si>
  <si>
    <t>POLIDORA DE PISO (POLITRIZ), PESO DE 100KG, DIÂMETRO 450 MM, MOTOR ELÉTRICO, POTÊNCIA 4 HP - CHP DIURNO. AF_09/2016</t>
  </si>
  <si>
    <t>3,40</t>
  </si>
  <si>
    <t>POLIDORA DE PISO (POLITRIZ), PESO DE 100KG, DIÂMETRO 450 MM, MOTOR ELÉTRICO, POTÊNCIA 4 HP - CHI DIURNO. AF_09/2016</t>
  </si>
  <si>
    <t>CHI</t>
  </si>
  <si>
    <t>0,54</t>
  </si>
  <si>
    <t>SELADOR ACRILICO OPACO PREMIUM INTERIOR/EXTERIOR</t>
  </si>
  <si>
    <t>9,01</t>
  </si>
  <si>
    <t>CERA LIQUIDA INCOLOR MULTIPISO</t>
  </si>
  <si>
    <t>18,37</t>
  </si>
  <si>
    <t>GRANILHA/ GRANA/ PEDRISCO OU AGREGADO EM MARMORE/ GRANITO/ QUARTZO E CALCARIO, PRETO, CINZA, PALHA OU BRANCO</t>
  </si>
  <si>
    <t>0,81</t>
  </si>
  <si>
    <t>ARGAMASSA TRAÇO 1:3 (EM VOLUME DE CIMENTO E AREIA MÉDIA ÚMIDA) PARA CONTRAPISO, PREPARO MECÂNICO COM BETONEIRA 400 L. AF_08/2019</t>
  </si>
  <si>
    <t>706,55</t>
  </si>
  <si>
    <t>PEDREIRO COM ENCARGOS COMPLEMENTARES</t>
  </si>
  <si>
    <t>21,15</t>
  </si>
  <si>
    <t>ADAPTADOR PVC SOLDAVEL, COM FLANGES E ANEL DE VEDACAO, 60 MM X 2", PARA CAIXA D' AGUA</t>
  </si>
  <si>
    <t>59,46</t>
  </si>
  <si>
    <t>TE DE COBRE (REF 611) SEM ANEL DE SOLDA, BOLSA X BOLSA X BOLSA, 28 MM</t>
  </si>
  <si>
    <t>23,69</t>
  </si>
  <si>
    <t>DOBRADIÇA EM AÇO/FERRO, 3" X 21/2", E=1,9 A 2MM, SEN ANEL, CROMADO OU ZINCADO, TAMPA BOLA, COM PARAFUSOS. AF_12/2019</t>
  </si>
  <si>
    <t>36,94</t>
  </si>
  <si>
    <t>TRILHO QUADRADO FRIZADO PARA RODIZIO (VERGALHAO MACICO), EM ALUMINIO, COM DIMENSOES DE *6 X 6* MM</t>
  </si>
  <si>
    <t>8,20</t>
  </si>
  <si>
    <t>VIDRO TEMPERADO INCOLOR E = 10 MM, SEM COLOCACAO</t>
  </si>
  <si>
    <t>395,70</t>
  </si>
  <si>
    <t>CANTONEIRA ALUMINIO ABAS IGUAIS 1 ", E = 3 /16 "</t>
  </si>
  <si>
    <t>36,72</t>
  </si>
  <si>
    <t>SILICONE ACETICO USO GERAL INCOLOR 280 G</t>
  </si>
  <si>
    <t>23,48</t>
  </si>
  <si>
    <t>BUCHA DE NYLON SEM ABA S8</t>
  </si>
  <si>
    <t>0,11</t>
  </si>
  <si>
    <t>PARAFUSO ROSCA SOBERBA ZINCADO CABECA CHATA FENDA SIMPLES 3,2 X 20 MM (3/4 ")</t>
  </si>
  <si>
    <t>0,04</t>
  </si>
  <si>
    <t>FECHO / FECHADURA COM PUXADOR CONCHA, COM TRANCA TIPO TRAVA, PARA JANELA / PORTA DE CORRER (INCLUI TESTA, FECHADURA, PUXADOR) - COMPLETA</t>
  </si>
  <si>
    <t xml:space="preserve">CJ    </t>
  </si>
  <si>
    <t>68,66</t>
  </si>
  <si>
    <t>VIDRACEIRO COM ENCARGOS COMPLEMENTARES</t>
  </si>
  <si>
    <t>18,92</t>
  </si>
  <si>
    <t>VIDRO TEMPERADO INCOLOR PARA PORTA DE ABRIR, E = 10 MM (SEM FERRAGENS E SEM COLOCACAO)</t>
  </si>
  <si>
    <t>428,00</t>
  </si>
  <si>
    <t>CONJ. DE FERRAGENS PARA PORTA DE VIDRO TEMPERADO, EM ZAMAC CROMADO, CONTEMPLANDO DOBRADICA INF., DOBRADICA SUP., PIVO PARA DOBRADICA INF., PIVO PARA DOBRADICA SUP., FECHADURA CENTRAL EM ZAMC. CROMADO, CONTRA FECHADURA DE PRESSAO</t>
  </si>
  <si>
    <t>169,40</t>
  </si>
  <si>
    <t>VÁLVULA EM PLÁSTICO 1 PARA PIA, TANQUE OU LAVATÓRIO, COM OU SEM LADRÃO - FORNECIMENTO E INSTALAÇÃO. AF_01/2020</t>
  </si>
  <si>
    <t>9,19</t>
  </si>
  <si>
    <t>SIFÃO DO TIPO GARRAFA/COPO EM PVC 1.1/4  X 1.1/2 - FORNECIMENTO E INSTALAÇÃO. AF_01/2020</t>
  </si>
  <si>
    <t>22,88</t>
  </si>
  <si>
    <t>ENGATE FLEXÍVEL EM PLÁSTICO BRANCO, 1/2 X 30CM - FORNECIMENTO E INSTALAÇÃO. AF_01/2020</t>
  </si>
  <si>
    <t>10,06</t>
  </si>
  <si>
    <t>LAVATÓRIO LOUÇA BRANCA SUSPENSO, 29,5 X 39CM OU EQUIVALENTE, PADRÃO POPULAR - FORNECIMENTO E INSTALAÇÃO. AF_01/2020</t>
  </si>
  <si>
    <t>142,21</t>
  </si>
  <si>
    <t>EXECUÇÃO DE DEPÓSITO EM CANTEIRO DE OBRA EM CHAPA DE MADEIRA COMPENSADA, NÃO INCLUSO MOBILIÁRIO. AF_04/2016</t>
  </si>
  <si>
    <t>EXECUÇÃO DE ESCRITÓRIO EM CANTEIRO DE OBRA EM CHAPA DE MADEIRA COMPENSADA, NÃO INCLUSO MOBILIÁRIO E EQUIPAMENTOS. AF_02/2016</t>
  </si>
  <si>
    <t>LOCACAO DE CACAMBA (4M3) (7 DIAS)</t>
  </si>
  <si>
    <t>DEMOLIÇÃO DE ALVENARIA DE BLOCO FURADO, DE FORMA MANUAL, SEM REAPROVEITAMENTO. AF_12/2017</t>
  </si>
  <si>
    <t>DEMOLIÇÃO DE ARGAMASSAS, DE FORMA MANUAL, SEM REAPROVEITAMENTO. AF_12/2017</t>
  </si>
  <si>
    <t>DEMOLIÇÃO DE RODAPÉ CERÂMICO, DE FORMA MANUAL, SEM REAPROVEITAMENTO. AF_12/2017</t>
  </si>
  <si>
    <t>DEMOLICAO DE PISO CIMENTADO, SOBRE LASTRO DE CONCRETO</t>
  </si>
  <si>
    <t>DEMOLIÇÃO DE REVESTIMENTO CERÂMICO, DE FORMA MANUAL, SEM REAPROVEITAMENTO. AF_12/2017</t>
  </si>
  <si>
    <t>DEMOLIÇÃO DE LAJES, DE FORMA MECANIZADA COM MARTELETE, SEM REAPROVEITAMENTO. AF_12/2017</t>
  </si>
  <si>
    <t>REMOÇÃO DE PORTAS, DE FORMA MANUAL, SEM REAPROVEITAMENTO. AF_12/2017</t>
  </si>
  <si>
    <t>REMOÇÃO DE JANELAS, DE FORMA MANUAL, SEM REAPROVEITAMENTO. AF_12/2017</t>
  </si>
  <si>
    <t>RETIRADA DE PINTURA ANTIGA A OLEO OU ESMALTE</t>
  </si>
  <si>
    <t>LIMPEZA MECANIZADA DE CAMADA VEGETAL, VEGETAÇÃO E PEQUENAS ÁRVORES (DIÂMETRO DE TRONCO MENOR QUE 0,20 M), COM TRATOR DE ESTEIRAS.AF_05/2018</t>
  </si>
  <si>
    <t>REGULARIZAÇÃO E COMPACTAÇÃO DE SUBLEITO DE SOLO  PREDOMINANTEMENTE ARGILOSO. AF_11/2019</t>
  </si>
  <si>
    <t>FABRICAÇÃO E INSTALAÇÃO DE TESOURA INTEIRA EM AÇO, VÃO DE 8 M, PARA TELHA CERÂMICA OU DE CONCRETO, INCLUSO IÇAMENTO. AF_12/2015</t>
  </si>
  <si>
    <t>TRAMA DE AÇO COMPOSTA POR TERÇAS PARA TELHADOS DE ATÉ 2 ÁGUAS PARA TELHA ONDULADA DE FIBROCIMENTO, METÁLICA, PLÁSTICA OU TERMOACÚSTICA, INCLUSO TRANSPORTE VERTICAL. AF_07/2019</t>
  </si>
  <si>
    <t>CUMEEIRA PARA TELHA GALVALUME TRAPEZOIDAL, ESPESSURA 0,43MM</t>
  </si>
  <si>
    <t>ALVENARIA DE VEDAÇÃO DE BLOCOS CERÂMICOS FURADOS NA HORIZONTAL DE 11,5X19X19 CM (ESPESSURA 11,5 CM) E ARGAMASSA DE ASSENTAMENTO COM PREPARO EM BETONEIRA. AF_12/2021</t>
  </si>
  <si>
    <t>CHAPISCO APLICADO EM ALVENARIA (COM PRESENÇA DE VÃOS) E ESTRUTURAS DE CONCRETO DE FACHADA, COM ROLO PARA TEXTURA ACRÍLICA.  ARGAMASSA INDUSTRIALIZADA COM PREPARO EM MISTURADOR 300 KG. AF_10/2022</t>
  </si>
  <si>
    <t>EMBOÇO OU MASSA ÚNICA EM ARGAMASSA TRAÇO 1:2:8, PREPARO MANUAL, APLICADA MANUALMENTE EM PANOS DE FACHADA COM PRESENÇA DE VÃOS, ESPESSURA DE 25 MM. AF_08/2022</t>
  </si>
  <si>
    <t>IMPERMEABILIZAÇÃO DE PAREDES COM ARGAMASSA DE CIMENTO E AREIA, COM ADITIVO IMPERMEABILIZANTE, E = 2CM. AF_06/2018</t>
  </si>
  <si>
    <t>REVESTIMENTO CERÂMICO PARA PAREDES INTERNAS COM PLACAS TIPO ESMALTADA EXTRA DE DIMENSÕES 33X45 CM APLICADAS EM AMBIENTES DE ÁREA MAIOR QUE 5 M² NA ALTURA INTEIRA DAS PAREDES. AF_06/2014</t>
  </si>
  <si>
    <t>FORRO EM PLACAS DE GESSO, PARA AMBIENTES RESIDENCIAIS. AF_05/2017_PS</t>
  </si>
  <si>
    <t>ACABAMENTOS PARA FORRO (MOLDURA DE GESSO). AF_05/2017</t>
  </si>
  <si>
    <t>JANELA DE ALUMÍNIO TIPO MAXIM-AR, COM VIDROS, BATENTE E FERRAGENS. EXCLUSIVE ALIZAR, ACABAMENTO E CONTRAMARCO.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</si>
  <si>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</si>
  <si>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</si>
  <si>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EXECUÇÃO DE PASSEIO EM PISO INTERTRAVADO, COM BLOCO RETANGULAR COR NATURAL DE 20 X 10 CM, ESPESSURA 6 CM. AF_10/2022</t>
  </si>
  <si>
    <t>EXECUÇÃO DE PASSEIO EM PISO INTERTRAVADO, COM BLOCO RETANGULAR COLORIDO DE 20 X 10 CM, ESPESSURA 6 CM. AF_10/2022</t>
  </si>
  <si>
    <t>EXECUÇÃO DE PASSEIO (CALÇADA) OU PISO DE CONCRETO COM CONCRETO MOLDADO IN LOCO, FEITO EM OBRA, ACABAMENTO CONVENCIONAL, ESPESSURA 8 CM, ARMADO. AF_08/2022</t>
  </si>
  <si>
    <t>TRANSPORTE COM CAMINHÃO CARROCERIA 9T, EM VIA URBANA PAVIMENTADA, DMT ATÉ 30KM (UNIDADE: TXKM). AF_07/2020</t>
  </si>
  <si>
    <t>- BIFASICO DE 12,8 A 17,7 KW</t>
  </si>
  <si>
    <t>CAIXA ENTERRADA ELÉTRICA RETANGULAR, EM ALVENARIA COM BLOCOS DE CONCRETO, FUNDO COM BRITA, DIMENSÕES INTERNAS: 0,4X0,4X0,4 M. AF_12/2020</t>
  </si>
  <si>
    <t>HASTE DE ATERRAMENTO 3/4  PARA SPDA - FORNECIMENTO E INSTALAÇÃO. AF_12/2017</t>
  </si>
  <si>
    <t>CAIXA DE INSPEÇÃO PARA ATERRAMENTO, CIRCULAR, EM POLIETILENO, DIÂMETRO INTERNO = 0,3 M. AF_12/2020</t>
  </si>
  <si>
    <t>QUADRO DE DISTRIBUIÇÃO DE ENERGIA EM CHAPA DE AÇO GALVANIZADO, DE EMBUTIR, COM BARRAMENTO TRIFÁSICO, PARA 30 DISJUNTORES DIN 150A - FORNECIMENTO E INSTALAÇÃO. AF_10/2020</t>
  </si>
  <si>
    <t>DISJUNTOR MONOPOLAR TIPO DIN, CORRENTE NOMINAL DE 16A - FORNECIMENTO E INSTALAÇÃO. AF_10/2020</t>
  </si>
  <si>
    <t>DISJUNTOR BIPOLAR TIPO DIN, CORRENTE NOMINAL DE 25A - FORNECIMENTO E INSTALAÇÃO. AF_10/2020</t>
  </si>
  <si>
    <t>DISJUNTOR BIPOLAR TIPO DIN, CORRENTE NOMINAL DE 50A - FORNECIMENTO E INSTALAÇÃO. AF_10/2020</t>
  </si>
  <si>
    <t>COMPOSIÇÃO PARAMÉTRICA DE PONTO ELÉTRICO DE TOMADA DE USO GERAL 2P+T (10A/250V) EM EDIFÍCIO RESIDENCIAL COM ELETRODUTO EMBUTIDO EM RASGOS NAS PAREDES, INCLUSO TOMADA, ELETRODUTO, CABO, RASGO, QUEBRA E CHUMBAMENTO. AF_11/2022</t>
  </si>
  <si>
    <t>COMPOSIÇÃO PARAMÉTRICA DE PONTO ELÉTRICO DE ILUMINAÇÃO, COM INTERRUPTOR SIMPLES, EM EDIFÍCIO RESIDENCIAL COM ELETRODUTO EMBUTIDO EM RASGOS NAS PAREDES, INCLUSO TOMADA, ELETRODUTO, CABO, RASGO E CHUMBAMENTO (SEM LUMINÁRIA E LÂMPADA). AF_11/2022</t>
  </si>
  <si>
    <t>LUMINÁRIA DE EMERGÊNCIA, COM 30 LÂMPADAS LED DE 2 W, SEM REATOR - FORNECIMENTO E INSTALAÇÃO. AF_02/2020</t>
  </si>
  <si>
    <t>CABO DE COBRE FLEXÍVEL ISOLADO, 25 MM², ANTI-CHAMA 0,6/1,0 KV, PARA REDE ENTERRADA DE DISTRIBUIÇÃO DE ENERGIA ELÉTRICA - FORNECIMENTO E INSTALAÇÃO. AF_12/2021</t>
  </si>
  <si>
    <t>CABO DE COBRE FLEXÍVEL ISOLADO, 2,5 MM², ANTI-CHAMA 450/750 V, PARA CIRCUITOS TERMINAIS - FORNECIMENTO E INSTALAÇÃO. AF_12/2015</t>
  </si>
  <si>
    <t>CABO DE COBRE FLEXÍVEL ISOLADO, 6 MM², ANTI-CHAMA 450/750 V, PARA CIRCUITOS TERMINAIS - FORNECIMENTO E INSTALAÇÃO. AF_12/2015</t>
  </si>
  <si>
    <t>VASO SANITÁRIO SIFONADO COM CAIXA ACOPLADA LOUÇA BRANCA - PADRÃO MÉDIO, INCLUSO ENGATE FLEXÍVEL EM METAL CROMADO, 1/2  X 40CM - FORNECIMENTO E INSTALAÇÃO. AF_01/2020</t>
  </si>
  <si>
    <t>ASSENTO UNIVERSAL PARA BACIA SANITARIA, EM POLIPROPILENO LINHA EVOLUTION SOFT CLOSE DA TUPAN OU SIMILAR</t>
  </si>
  <si>
    <t>PAPELEIRA DE PAREDE EM METAL CROMADO SEM TAMPA, INCLUSO FIXAÇÃO. AF_01/2020</t>
  </si>
  <si>
    <t>ESPELHO CRISTAL, ESPESSURA 4MM FIXADO COM BOTAO FRANCES DE PLASTICO CROMADO, PARAFUSO E BUCHA, SEM MOLDURA - FORNECIMENTO E INSTALACAO</t>
  </si>
  <si>
    <t>SABONETEIRA PLASTICA TIPO DISPENSER PARA SABONETE LIQUIDO COM RESERVATORIO 800 A 1500 ML, INCLUSO FIXAÇÃO. AF_01/2020</t>
  </si>
  <si>
    <t>TOALHEIRO PLASTICO TIPO DISPENSER PARA PAPEL TOALHA INTERFOLHADO</t>
  </si>
  <si>
    <t>PONTO DE CONSUMO TERMINAL DE ÁGUA FRIA (SUBRAMAL) COM TUBULAÇÃO DE PVC, DN 25 MM, INSTALADO EM RAMAL DE ÁGUA, INCLUSOS RASGO E CHUMBAMENTO EM ALVENARIA. AF_12/2014</t>
  </si>
  <si>
    <t>BARRA DE APOIO RETA, EM ACO INOX POLIDO, COMPRIMENTO DE 40CM, DIAMETRO MINIMO DE 3CM</t>
  </si>
  <si>
    <t>BARRA DE APOIO RETA, EM ACO INOX POLIDO, COMPRIMENTO 70 CM,  FIXADA NA PAREDE - FORNECIMENTO E INSTALAÇÃO. AF_01/2020</t>
  </si>
  <si>
    <t>BARRA DE APOIO RETA, EM ACO INOX POLIDO, COMPRIMENTO 80 CM,  FIXADA NA PAREDE - FORNECIMENTO E INSTALAÇÃO. AF_01/2020</t>
  </si>
  <si>
    <t>PUXADOR PARA PCD, FIXADO NA PORTA - FORNECIMENTO E INSTALAÇÃO. AF_01/2020</t>
  </si>
  <si>
    <t>TORNEIRA PARA LAVATORIO DE MESA PRESSMATIC BENEFIT REF. 00490706 DA DOCOL OU SIMILAR</t>
  </si>
  <si>
    <t>PROTETOR DE IMPACTO EM ACO INOX POLIDO 304 SHIELD, ALTURA DE 40CM, LARGURA DE 80CM OU 90CM</t>
  </si>
  <si>
    <t>LIXAMENTO MANUAL EM SUPERFÍCIES METÁLICAS EM OBRA. AF_01/2020</t>
  </si>
  <si>
    <t>PINTURA COM TINTA ALQUÍDICA DE FUNDO E ACABAMENTO (ESMALTE SINTÉTICO GRAFITE) PULVERIZADA SOBRE SUPERFÍCIES METÁLICAS (EXCETO PERFIL) EXECUTADO EM OBRA (POR DEMÃO). AF_01/2020_PE</t>
  </si>
  <si>
    <t>APLICAÇÃO DE FUNDO SELADOR ACRÍLICO EM PAREDES, UMA DEMÃO. AF_06/2014</t>
  </si>
  <si>
    <t>APLICAÇÃO E LIXAMENTO DE MASSA LÁTEX EM PAREDES, UMA DEMÃO. AF_06/2014</t>
  </si>
  <si>
    <t>APLICAÇÃO MANUAL DE PINTURA COM TINTA LÁTEX ACRÍLICA EM PAREDES, DUAS DEMÃOS. AF_06/2014</t>
  </si>
  <si>
    <t>APLICACAO E LIXAMENTO DE MASSA ACRILICA EM PAREDES EM DUAS DEMAOS</t>
  </si>
  <si>
    <t>REVESTIMENTO DE ACABAMENTO ARRANHADO, APLICADO COM DESEMPENADEIRA MALHA MEDIA, INCLUSIVE FUNDO PREPARADOR</t>
  </si>
  <si>
    <t>APLICAÇÃO E LIXAMENTO DE MASSA LÁTEX EM TETO, DUAS DEMÃOS. AF_06/2014</t>
  </si>
  <si>
    <t>APLICAÇÃO MANUAL DE PINTURA COM TINTA LÁTEX ACRÍLICA EM TETO, DUAS DEMÃOS. AF_06/2014</t>
  </si>
  <si>
    <t>PINTURA TINTA DE ACABAMENTO (PIGMENTADA) ESMALTE SINTÉTICO ACETINADO EM MADEIRA, 3 DEMÃOS. AF_01/2021</t>
  </si>
  <si>
    <t>PINTURA DE PISO COM TINTA ACRÍLICA, APLICAÇÃO MANUAL, 3 DEMÃOS, INCLUSO FUNDO PREPARADOR. AF_05/2021</t>
  </si>
  <si>
    <t>PINTURA DE MEIO-FIO COM TINTA BRANCA A BASE DE CAL (CAIAÇÃO). AF_05/2021</t>
  </si>
  <si>
    <t>REGULARIZACAO DE SUPERFICIE, COM ARGAMASSA DE CIMENTO E AREIA NO TRACO 1:3, ESPESSURA 2 CM</t>
  </si>
  <si>
    <t>INSTALAÇÃO DE MULTIEXERCITADOR COM SEIS FUNÇÕES,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</si>
  <si>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</si>
  <si>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</si>
  <si>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</si>
  <si>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ESQUI TRIPLO,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</si>
  <si>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</si>
  <si>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</si>
  <si>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</si>
  <si>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</si>
  <si>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PLACA DE SINALIZACAO EM ACRILICO ATE 240 CM2 COM 10 LETRAS, PARA PORTAS</t>
  </si>
  <si>
    <t>BEBEDOURO ELETRICO DE PRESSAO EM ACO INOX, REF. PDF300 2T DA IBBL OU SIMILAR, CAPACIDADE DE 3 LITROS</t>
  </si>
  <si>
    <t>EXTINTOR DE INCÊNDIO PORTÁTIL COM CARGA DE ÁGUA PRESSURIZADA DE 10 L, CLASSE A - FORNECIMENTO E INSTALAÇÃO. AF_10/2020_PE</t>
  </si>
  <si>
    <t>EXTINTOR DE INCÊNDIO PORTÁTIL COM CARGA DE CO2 DE 4 KG, CLASSE BC - FORNECIMENTO E INSTALAÇÃO. AF_10/2020_PE</t>
  </si>
  <si>
    <t>PLACA DE SINALIZACAO DE ORIENTACAO E SALVAMENTO, SIMBOLO RETANGULAR, FUNDO VERDE, PICTOGRAMA FOTOLUMINESCENTE, EM PVC, 2MM ANTI-CHAMAS, NAS DIMENSOES (13X26)CM</t>
  </si>
  <si>
    <t>PLACA DE SINALIZACAO DE ALERTA, SIMBOLO TRIANGULAR, FUNDO AMARELO, PICTOGRAMA PRETO, FAIXA TRIANGULAR PRETA, EM PVC, 2MM ANTI-CHAMAS, NAS DIMENSOES (14X14)CM</t>
  </si>
  <si>
    <t>PLANTIO DE ARBUSTO OU  CERCA VIVA. AF_05/2018</t>
  </si>
  <si>
    <t>PLANTIO DE ÁRVORE ORNAMENTAL COM ALTURA DE MUDA MAIOR QUE 2,00 M E MENOR OU IGUAL A 4,00 M. AF_05/2018</t>
  </si>
  <si>
    <t>PLANTIO DE GRAMA ESMERALDA OU SÃO CARLOS OU CURITIBANA, EM PLACAS. AF_05/2022</t>
  </si>
  <si>
    <t>APLICAÇÃO DE ADUBO EM SOLO. AF_05/2018</t>
  </si>
  <si>
    <t>GUIA (MEIO-FIO) CONCRETO, MOLDADA  IN LOCO  EM TRECHO CURVO COM EXTRUSORA, 13 CM BASE X 22 CM ALTURA. AF_06/2016</t>
  </si>
  <si>
    <t>PLANTIO DE FORRAÇÃO. AF_05/2018</t>
  </si>
  <si>
    <t>ENGENHEIRO CIVIL DE OBRA JUNIOR COM ENCARGOS COMPLEMENTARES</t>
  </si>
  <si>
    <t>MESTRE DE OBRAS COM ENCARGOS COMPLEMENTARES</t>
  </si>
  <si>
    <t>LIMPEZA DE SUPERFÍCIE COM JATO DE ALTA PRESSÃO. AF_04/2019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</si>
</sst>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quot;R$&quot;\ * #,##0.00_-;\-&quot;R$&quot;\ * #,##0.00_-;_-&quot;R$&quot;\ * &quot;-&quot;??_-;_-@_-"/>
    <numFmt numFmtId="165" formatCode="#,##0.000_);\(#,##0.000\)"/>
    <numFmt numFmtId="166" formatCode="&quot;R$&quot;\ #,##0.00"/>
    <numFmt numFmtId="167" formatCode="_(* #,##0.00_);_(* \(#,##0.00\);_(* &quot;-&quot;??_);_(@_)"/>
    <numFmt numFmtId="168" formatCode="_-* #,##0.0000_-;\-* #,##0.0000_-;_-* &quot;-&quot;??_-;_-@_-"/>
    <numFmt numFmtId="169" formatCode="_-* #,##0.000_-;\-* #,##0.000_-;_-* &quot;-&quot;??_-;_-@_-"/>
    <numFmt numFmtId="170" formatCode="#,##0.00;[Red]#,##0.00"/>
  </numFmts>
  <fonts count="40" x14ac:knownFonts="1">
    <font>
      <sz val="11"/>
      <color theme="1"/>
      <name val="Calibri"/>
      <family val="2"/>
      <scheme val="minor"/>
    </font>
    <font>
      <sz val="10"/>
      <name val="Courier"/>
      <family val="3"/>
    </font>
    <font>
      <sz val="8"/>
      <name val="Calibri"/>
      <family val="2"/>
      <scheme val="minor"/>
    </font>
    <font>
      <sz val="11"/>
      <color theme="1"/>
      <name val="Calibri"/>
      <family val="2"/>
      <scheme val="minor"/>
    </font>
    <font>
      <sz val="11"/>
      <color indexed="8"/>
      <name val="Calibri"/>
      <family val="2"/>
      <scheme val="minor"/>
    </font>
    <font>
      <sz val="8"/>
      <color rgb="FF000000"/>
      <name val="Arial"/>
      <family val="2"/>
    </font>
    <font>
      <sz val="10"/>
      <name val="Arial"/>
      <family val="2"/>
    </font>
    <font>
      <b/>
      <sz val="10"/>
      <name val="Cambria"/>
      <family val="1"/>
    </font>
    <font>
      <sz val="10"/>
      <name val="Cambria"/>
      <family val="1"/>
    </font>
    <font>
      <sz val="8"/>
      <name val="Cambria"/>
      <family val="1"/>
    </font>
    <font>
      <b/>
      <sz val="9"/>
      <name val="Cambria"/>
      <family val="1"/>
    </font>
    <font>
      <b/>
      <sz val="8"/>
      <name val="Cambria"/>
      <family val="1"/>
    </font>
    <font>
      <b/>
      <sz val="7"/>
      <name val="Cambria"/>
      <family val="1"/>
    </font>
    <font>
      <b/>
      <sz val="12"/>
      <name val="Cambria"/>
      <family val="1"/>
    </font>
    <font>
      <b/>
      <sz val="14"/>
      <name val="Cambria"/>
      <family val="1"/>
    </font>
    <font>
      <b/>
      <sz val="16"/>
      <name val="Cambria"/>
      <family val="1"/>
    </font>
    <font>
      <b/>
      <sz val="6"/>
      <name val="Cambria"/>
      <family val="1"/>
    </font>
    <font>
      <sz val="9"/>
      <name val="Cambria"/>
      <family val="1"/>
    </font>
    <font>
      <sz val="10"/>
      <color rgb="FF000000"/>
      <name val="Arial"/>
      <family val="2"/>
    </font>
    <font>
      <sz val="10"/>
      <color rgb="FF000000"/>
      <name val="Cambria"/>
      <family val="1"/>
    </font>
    <font>
      <b/>
      <sz val="11"/>
      <color indexed="8"/>
      <name val="Courier New"/>
      <family val="3"/>
    </font>
    <font>
      <b/>
      <sz val="9"/>
      <color indexed="8"/>
      <name val="Courier New"/>
      <family val="3"/>
    </font>
    <font>
      <sz val="9"/>
      <color indexed="8"/>
      <name val="Courier New"/>
      <family val="3"/>
    </font>
    <font>
      <b/>
      <sz val="9"/>
      <color rgb="FF000000"/>
      <name val="Courier New"/>
      <family val="3"/>
    </font>
    <font>
      <sz val="9"/>
      <color rgb="FF000000"/>
      <name val="Courier New"/>
      <family val="3"/>
    </font>
    <font>
      <sz val="10"/>
      <color rgb="FF000000"/>
      <name val="Courier New"/>
      <family val="3"/>
    </font>
    <font>
      <b/>
      <sz val="10"/>
      <color indexed="8"/>
      <name val="Courier New"/>
      <family val="3"/>
    </font>
    <font>
      <sz val="10"/>
      <color rgb="FF000000"/>
      <name val="Arial"/>
      <family val="2"/>
    </font>
    <font>
      <sz val="9"/>
      <color rgb="FFFF0000"/>
      <name val="Courier New"/>
      <family val="3"/>
    </font>
    <font>
      <sz val="9"/>
      <name val="Courier New"/>
      <family val="3"/>
    </font>
    <font>
      <sz val="11"/>
      <name val="Calibri"/>
      <family val="2"/>
      <scheme val="minor"/>
    </font>
    <font>
      <sz val="10"/>
      <name val="Calibri"/>
      <family val="2"/>
      <scheme val="minor"/>
    </font>
    <font>
      <sz val="11"/>
      <name val="Cambria"/>
      <family val="1"/>
    </font>
    <font>
      <sz val="6"/>
      <name val="Cambria"/>
      <family val="1"/>
    </font>
    <font>
      <b/>
      <sz val="11"/>
      <name val="Cambria"/>
      <family val="1"/>
    </font>
    <font>
      <b/>
      <sz val="8"/>
      <name val="Gill Sans MT"/>
      <family val="2"/>
    </font>
    <font>
      <sz val="8"/>
      <name val="Arial"/>
      <family val="2"/>
    </font>
    <font>
      <b/>
      <sz val="8"/>
      <name val="Arial"/>
      <family val="2"/>
    </font>
    <font>
      <sz val="10"/>
      <color rgb="FFFF0000"/>
      <name val="Cambria"/>
      <family val="1"/>
    </font>
    <font>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0625"/>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s>
  <borders count="6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indexed="64"/>
      </right>
      <top style="thin">
        <color auto="1"/>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indexed="64"/>
      </right>
      <top style="thin">
        <color rgb="FF000000"/>
      </top>
      <bottom style="thin">
        <color rgb="FF000000"/>
      </bottom>
      <diagonal/>
    </border>
    <border>
      <left/>
      <right style="thin">
        <color rgb="FF000000"/>
      </right>
      <top style="thin">
        <color auto="1"/>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top style="thin">
        <color auto="1"/>
      </top>
      <bottom style="thin">
        <color rgb="FF000000"/>
      </bottom>
      <diagonal/>
    </border>
    <border>
      <left/>
      <right style="thin">
        <color indexed="64"/>
      </right>
      <top style="thin">
        <color indexed="64"/>
      </top>
      <bottom style="hair">
        <color indexed="64"/>
      </bottom>
      <diagonal/>
    </border>
    <border>
      <left style="thin">
        <color indexed="64"/>
      </left>
      <right style="thin">
        <color rgb="FF000000"/>
      </right>
      <top style="thin">
        <color rgb="FF000000"/>
      </top>
      <bottom/>
      <diagonal/>
    </border>
    <border>
      <left/>
      <right/>
      <top style="thin">
        <color indexed="64"/>
      </top>
      <bottom style="hair">
        <color indexed="64"/>
      </bottom>
      <diagonal/>
    </border>
    <border>
      <left style="thin">
        <color rgb="FF000000"/>
      </left>
      <right style="thin">
        <color rgb="FF000000"/>
      </right>
      <top/>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style="thin">
        <color indexed="64"/>
      </right>
      <top style="thin">
        <color rgb="FF000000"/>
      </top>
      <bottom style="thin">
        <color auto="1"/>
      </bottom>
      <diagonal/>
    </border>
  </borders>
  <cellStyleXfs count="17">
    <xf numFmtId="0" fontId="0" fillId="0" borderId="0"/>
    <xf numFmtId="165" fontId="1" fillId="0" borderId="0"/>
    <xf numFmtId="165" fontId="1" fillId="0" borderId="0"/>
    <xf numFmtId="9" fontId="3" fillId="0" borderId="0" applyFont="0" applyFill="0" applyBorder="0" applyAlignment="0" applyProtection="0"/>
    <xf numFmtId="0" fontId="4" fillId="0" borderId="0"/>
    <xf numFmtId="0" fontId="3" fillId="0" borderId="0"/>
    <xf numFmtId="0" fontId="6" fillId="0" borderId="0"/>
    <xf numFmtId="167" fontId="6" fillId="0" borderId="0" applyFont="0" applyFill="0" applyBorder="0" applyAlignment="0" applyProtection="0"/>
    <xf numFmtId="43" fontId="3" fillId="0" borderId="0" applyFont="0" applyFill="0" applyBorder="0" applyAlignment="0" applyProtection="0"/>
    <xf numFmtId="0" fontId="6" fillId="0" borderId="0"/>
    <xf numFmtId="43" fontId="3" fillId="0" borderId="0" applyFont="0" applyFill="0" applyBorder="0" applyAlignment="0" applyProtection="0"/>
    <xf numFmtId="164"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18" fillId="0" borderId="0"/>
    <xf numFmtId="0" fontId="27" fillId="0" borderId="0"/>
    <xf numFmtId="164" fontId="18" fillId="0" borderId="0" applyFont="0" applyFill="0" applyBorder="0" applyAlignment="0" applyProtection="0"/>
  </cellStyleXfs>
  <cellXfs count="681">
    <xf numFmtId="0" fontId="0" fillId="0" borderId="0" xfId="0"/>
    <xf numFmtId="10" fontId="12" fillId="0" borderId="4" xfId="3" applyNumberFormat="1" applyFont="1" applyBorder="1" applyAlignment="1" applyProtection="1">
      <alignment vertical="center" wrapText="1"/>
    </xf>
    <xf numFmtId="0" fontId="9" fillId="0" borderId="4" xfId="0" applyFont="1" applyBorder="1" applyAlignment="1">
      <alignment horizontal="right" vertical="center"/>
    </xf>
    <xf numFmtId="0" fontId="10" fillId="0" borderId="4" xfId="0" applyFont="1" applyBorder="1" applyAlignment="1">
      <alignment vertical="center"/>
    </xf>
    <xf numFmtId="0" fontId="11" fillId="0" borderId="4" xfId="0" applyFont="1" applyBorder="1" applyAlignment="1">
      <alignment horizontal="left" vertical="center"/>
    </xf>
    <xf numFmtId="0" fontId="8" fillId="0" borderId="4" xfId="0" applyFont="1" applyBorder="1" applyAlignment="1">
      <alignment vertical="center" wrapText="1"/>
    </xf>
    <xf numFmtId="0" fontId="8" fillId="0" borderId="1" xfId="0" applyFont="1" applyBorder="1" applyAlignment="1">
      <alignment vertical="center"/>
    </xf>
    <xf numFmtId="43" fontId="8" fillId="0" borderId="4" xfId="8" applyFont="1" applyBorder="1" applyAlignment="1" applyProtection="1">
      <alignment vertical="center" wrapText="1"/>
    </xf>
    <xf numFmtId="43" fontId="11" fillId="0" borderId="4" xfId="8" applyFont="1" applyBorder="1" applyAlignment="1" applyProtection="1">
      <alignment horizontal="center" vertical="center" wrapText="1"/>
    </xf>
    <xf numFmtId="43" fontId="11" fillId="0" borderId="4" xfId="8" applyFont="1" applyBorder="1" applyAlignment="1" applyProtection="1">
      <alignment vertical="center" wrapText="1"/>
    </xf>
    <xf numFmtId="0" fontId="10" fillId="2" borderId="4" xfId="0" applyFont="1" applyFill="1" applyBorder="1" applyAlignment="1">
      <alignment vertical="center"/>
    </xf>
    <xf numFmtId="0" fontId="9" fillId="0" borderId="2" xfId="0" applyFont="1" applyBorder="1" applyAlignment="1">
      <alignment horizontal="center" vertical="center" wrapText="1"/>
    </xf>
    <xf numFmtId="43" fontId="10" fillId="0" borderId="4" xfId="8" applyFont="1" applyBorder="1" applyAlignment="1" applyProtection="1">
      <alignment vertical="center"/>
    </xf>
    <xf numFmtId="10" fontId="11" fillId="0" borderId="4" xfId="3" applyNumberFormat="1" applyFont="1" applyBorder="1" applyAlignment="1" applyProtection="1">
      <alignment horizontal="center" vertical="center" wrapText="1"/>
    </xf>
    <xf numFmtId="10" fontId="12" fillId="0" borderId="4" xfId="3" applyNumberFormat="1" applyFont="1" applyBorder="1" applyAlignment="1" applyProtection="1">
      <alignment horizontal="left" vertical="center" wrapText="1"/>
    </xf>
    <xf numFmtId="0" fontId="19" fillId="0" borderId="0" xfId="14" applyFont="1"/>
    <xf numFmtId="0" fontId="13" fillId="0" borderId="0" xfId="14" applyFont="1" applyAlignment="1">
      <alignment vertical="center"/>
    </xf>
    <xf numFmtId="0" fontId="19" fillId="0" borderId="0" xfId="14" applyFont="1" applyAlignment="1">
      <alignment vertical="center"/>
    </xf>
    <xf numFmtId="49" fontId="19" fillId="0" borderId="0" xfId="14" applyNumberFormat="1" applyFont="1"/>
    <xf numFmtId="0" fontId="19" fillId="9" borderId="0" xfId="14" applyFont="1" applyFill="1"/>
    <xf numFmtId="0" fontId="18" fillId="0" borderId="0" xfId="14" applyAlignment="1">
      <alignment wrapText="1"/>
    </xf>
    <xf numFmtId="0" fontId="18" fillId="0" borderId="0" xfId="14"/>
    <xf numFmtId="4" fontId="6" fillId="0" borderId="0" xfId="14" applyNumberFormat="1" applyFont="1"/>
    <xf numFmtId="0" fontId="5" fillId="0" borderId="0" xfId="14" applyFont="1" applyAlignment="1">
      <alignment vertical="center"/>
    </xf>
    <xf numFmtId="0" fontId="18" fillId="0" borderId="0" xfId="14" applyAlignment="1">
      <alignment vertical="center"/>
    </xf>
    <xf numFmtId="49" fontId="11" fillId="0" borderId="4" xfId="3" applyNumberFormat="1" applyFont="1" applyBorder="1" applyAlignment="1" applyProtection="1">
      <alignment horizontal="left" vertical="center" wrapText="1"/>
    </xf>
    <xf numFmtId="0" fontId="25" fillId="9" borderId="13" xfId="14" applyFont="1" applyFill="1" applyBorder="1" applyAlignment="1" applyProtection="1">
      <alignment vertical="center"/>
      <protection locked="0"/>
    </xf>
    <xf numFmtId="4" fontId="25" fillId="9" borderId="14" xfId="14" applyNumberFormat="1" applyFont="1" applyFill="1" applyBorder="1" applyAlignment="1" applyProtection="1">
      <alignment vertical="center"/>
      <protection locked="0"/>
    </xf>
    <xf numFmtId="0" fontId="25" fillId="9" borderId="14" xfId="14" applyFont="1" applyFill="1" applyBorder="1" applyAlignment="1" applyProtection="1">
      <alignment vertical="center"/>
      <protection locked="0"/>
    </xf>
    <xf numFmtId="10" fontId="25" fillId="9" borderId="14" xfId="14" applyNumberFormat="1" applyFont="1" applyFill="1" applyBorder="1" applyAlignment="1" applyProtection="1">
      <alignment horizontal="left" vertical="center"/>
      <protection locked="0"/>
    </xf>
    <xf numFmtId="0" fontId="21" fillId="7" borderId="48" xfId="14" applyFont="1" applyFill="1" applyBorder="1" applyAlignment="1" applyProtection="1">
      <alignment horizontal="left" vertical="center"/>
      <protection locked="0"/>
    </xf>
    <xf numFmtId="0" fontId="22" fillId="8" borderId="49" xfId="14" applyFont="1" applyFill="1" applyBorder="1" applyAlignment="1" applyProtection="1">
      <alignment horizontal="left" vertical="center"/>
      <protection locked="0"/>
    </xf>
    <xf numFmtId="0" fontId="23" fillId="7" borderId="50" xfId="14" applyFont="1" applyFill="1" applyBorder="1" applyAlignment="1" applyProtection="1">
      <alignment vertical="center"/>
      <protection locked="0"/>
    </xf>
    <xf numFmtId="49" fontId="24" fillId="8" borderId="51" xfId="14" applyNumberFormat="1" applyFont="1" applyFill="1" applyBorder="1" applyAlignment="1" applyProtection="1">
      <alignment vertical="center"/>
      <protection locked="0"/>
    </xf>
    <xf numFmtId="0" fontId="23" fillId="7" borderId="52" xfId="14" applyFont="1" applyFill="1" applyBorder="1" applyAlignment="1" applyProtection="1">
      <alignment vertical="center"/>
      <protection locked="0"/>
    </xf>
    <xf numFmtId="49" fontId="24" fillId="8" borderId="53" xfId="14" applyNumberFormat="1" applyFont="1" applyFill="1" applyBorder="1" applyAlignment="1" applyProtection="1">
      <alignment vertical="center"/>
      <protection locked="0"/>
    </xf>
    <xf numFmtId="0" fontId="21" fillId="7" borderId="50" xfId="14" applyFont="1" applyFill="1" applyBorder="1" applyAlignment="1" applyProtection="1">
      <alignment horizontal="left" vertical="center"/>
      <protection locked="0"/>
    </xf>
    <xf numFmtId="0" fontId="22" fillId="8" borderId="51" xfId="14" applyFont="1" applyFill="1" applyBorder="1" applyAlignment="1" applyProtection="1">
      <alignment horizontal="left" vertical="center"/>
      <protection locked="0"/>
    </xf>
    <xf numFmtId="0" fontId="23" fillId="7" borderId="48" xfId="14" applyFont="1" applyFill="1" applyBorder="1" applyAlignment="1" applyProtection="1">
      <alignment vertical="center"/>
      <protection locked="0"/>
    </xf>
    <xf numFmtId="0" fontId="24" fillId="8" borderId="49" xfId="14" applyFont="1" applyFill="1" applyBorder="1" applyAlignment="1" applyProtection="1">
      <alignment vertical="center"/>
      <protection locked="0"/>
    </xf>
    <xf numFmtId="0" fontId="24" fillId="8" borderId="51" xfId="14" applyFont="1" applyFill="1" applyBorder="1" applyAlignment="1" applyProtection="1">
      <alignment vertical="center"/>
      <protection locked="0"/>
    </xf>
    <xf numFmtId="14" fontId="24" fillId="8" borderId="53" xfId="14" applyNumberFormat="1" applyFont="1" applyFill="1" applyBorder="1" applyAlignment="1" applyProtection="1">
      <alignment horizontal="left" vertical="center"/>
      <protection locked="0"/>
    </xf>
    <xf numFmtId="0" fontId="24" fillId="8" borderId="53" xfId="14" applyFont="1" applyFill="1" applyBorder="1" applyAlignment="1" applyProtection="1">
      <alignment vertical="center"/>
      <protection locked="0"/>
    </xf>
    <xf numFmtId="0" fontId="7" fillId="8" borderId="1" xfId="15" applyFont="1" applyFill="1" applyBorder="1" applyAlignment="1">
      <alignment horizontal="center" vertical="center"/>
    </xf>
    <xf numFmtId="49" fontId="7" fillId="8" borderId="8" xfId="15" applyNumberFormat="1" applyFont="1" applyFill="1" applyBorder="1" applyAlignment="1">
      <alignment horizontal="center" vertical="center"/>
    </xf>
    <xf numFmtId="2" fontId="8" fillId="10" borderId="58" xfId="15" applyNumberFormat="1" applyFont="1" applyFill="1" applyBorder="1" applyAlignment="1">
      <alignment horizontal="center" vertical="center"/>
    </xf>
    <xf numFmtId="2" fontId="8" fillId="3" borderId="58" xfId="15" applyNumberFormat="1" applyFont="1" applyFill="1" applyBorder="1" applyAlignment="1">
      <alignment horizontal="center" vertical="center"/>
    </xf>
    <xf numFmtId="49" fontId="28" fillId="8" borderId="51" xfId="14" applyNumberFormat="1" applyFont="1" applyFill="1" applyBorder="1" applyAlignment="1" applyProtection="1">
      <alignment vertical="center"/>
      <protection locked="0"/>
    </xf>
    <xf numFmtId="4" fontId="8" fillId="0" borderId="4" xfId="8" applyNumberFormat="1" applyFont="1" applyBorder="1" applyAlignment="1" applyProtection="1">
      <alignment vertical="center" wrapText="1"/>
    </xf>
    <xf numFmtId="4" fontId="11" fillId="0" borderId="4" xfId="8" applyNumberFormat="1" applyFont="1" applyBorder="1" applyAlignment="1" applyProtection="1">
      <alignment horizontal="center" vertical="center" wrapText="1"/>
    </xf>
    <xf numFmtId="49" fontId="29" fillId="8" borderId="51" xfId="14" applyNumberFormat="1" applyFont="1" applyFill="1" applyBorder="1" applyAlignment="1" applyProtection="1">
      <alignment vertical="center"/>
      <protection locked="0"/>
    </xf>
    <xf numFmtId="49" fontId="7" fillId="7" borderId="4" xfId="0" applyNumberFormat="1" applyFont="1" applyFill="1" applyBorder="1" applyAlignment="1">
      <alignment horizontal="center" vertical="center" wrapText="1"/>
    </xf>
    <xf numFmtId="0" fontId="7" fillId="7" borderId="4" xfId="0" applyFont="1" applyFill="1" applyBorder="1" applyAlignment="1">
      <alignment horizontal="left" vertical="center" wrapText="1"/>
    </xf>
    <xf numFmtId="43" fontId="10" fillId="2" borderId="4" xfId="8" applyFont="1" applyFill="1" applyBorder="1" applyAlignment="1" applyProtection="1">
      <alignment vertical="center"/>
    </xf>
    <xf numFmtId="0" fontId="15" fillId="4" borderId="0" xfId="0" applyFont="1" applyFill="1" applyAlignment="1">
      <alignment vertical="center" wrapText="1"/>
    </xf>
    <xf numFmtId="0" fontId="16" fillId="0" borderId="0" xfId="0" applyFont="1" applyAlignment="1">
      <alignment wrapText="1"/>
    </xf>
    <xf numFmtId="0" fontId="16" fillId="0" borderId="0" xfId="0" applyFont="1" applyAlignment="1">
      <alignment vertical="top" wrapText="1"/>
    </xf>
    <xf numFmtId="0" fontId="11" fillId="0" borderId="0" xfId="14" applyFont="1" applyAlignment="1">
      <alignment horizontal="center"/>
    </xf>
    <xf numFmtId="0" fontId="8" fillId="0" borderId="4" xfId="0" applyFont="1" applyBorder="1" applyAlignment="1">
      <alignment horizontal="center" vertical="center" wrapText="1"/>
    </xf>
    <xf numFmtId="0" fontId="8" fillId="0" borderId="4" xfId="0" applyFont="1" applyBorder="1" applyAlignment="1">
      <alignment horizontal="right" vertical="center" wrapText="1"/>
    </xf>
    <xf numFmtId="0" fontId="7" fillId="8" borderId="8" xfId="15" applyFont="1" applyFill="1" applyBorder="1" applyAlignment="1">
      <alignment horizontal="center" vertical="center"/>
    </xf>
    <xf numFmtId="2" fontId="8" fillId="10" borderId="3" xfId="15" applyNumberFormat="1" applyFont="1" applyFill="1" applyBorder="1" applyAlignment="1">
      <alignment horizontal="center" vertical="center"/>
    </xf>
    <xf numFmtId="0" fontId="7" fillId="0" borderId="4" xfId="0" applyFont="1" applyBorder="1" applyAlignment="1">
      <alignment horizontal="center" vertical="center" wrapText="1"/>
    </xf>
    <xf numFmtId="43" fontId="8" fillId="2" borderId="4" xfId="8" applyFont="1" applyFill="1" applyBorder="1" applyAlignment="1" applyProtection="1">
      <alignment horizontal="right" vertical="center" wrapText="1"/>
    </xf>
    <xf numFmtId="4" fontId="8" fillId="0" borderId="4" xfId="8" applyNumberFormat="1" applyFont="1" applyBorder="1" applyAlignment="1">
      <alignment horizontal="right" vertical="center" wrapText="1"/>
    </xf>
    <xf numFmtId="43" fontId="8" fillId="0" borderId="4" xfId="8" applyFont="1" applyBorder="1" applyAlignment="1" applyProtection="1">
      <alignment horizontal="right" vertical="center" wrapText="1"/>
    </xf>
    <xf numFmtId="0" fontId="7" fillId="2"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4" fontId="8" fillId="7" borderId="4" xfId="8" applyNumberFormat="1" applyFont="1" applyFill="1" applyBorder="1" applyAlignment="1" applyProtection="1">
      <alignment horizontal="right" vertical="center" wrapText="1"/>
    </xf>
    <xf numFmtId="43" fontId="8" fillId="7" borderId="4" xfId="8" applyFont="1" applyFill="1" applyBorder="1" applyAlignment="1" applyProtection="1">
      <alignment horizontal="right" vertical="center" wrapText="1"/>
    </xf>
    <xf numFmtId="2" fontId="8" fillId="10" borderId="57" xfId="15" applyNumberFormat="1" applyFont="1" applyFill="1" applyBorder="1" applyAlignment="1">
      <alignment horizontal="center" vertical="center"/>
    </xf>
    <xf numFmtId="0" fontId="30" fillId="0" borderId="4" xfId="0" applyFont="1" applyBorder="1" applyAlignment="1">
      <alignment vertical="center" wrapText="1"/>
    </xf>
    <xf numFmtId="0" fontId="2" fillId="0" borderId="4" xfId="0" applyFont="1" applyBorder="1" applyAlignment="1">
      <alignment horizontal="center"/>
    </xf>
    <xf numFmtId="0" fontId="2" fillId="0" borderId="4" xfId="0" applyFont="1" applyBorder="1" applyAlignment="1">
      <alignment horizontal="center" vertical="center"/>
    </xf>
    <xf numFmtId="0" fontId="30" fillId="0" borderId="4" xfId="0" applyFont="1" applyBorder="1" applyAlignment="1">
      <alignment vertical="center"/>
    </xf>
    <xf numFmtId="0" fontId="7" fillId="5" borderId="3" xfId="15" applyFont="1" applyFill="1" applyBorder="1" applyAlignment="1">
      <alignment horizontal="center" vertical="center" wrapText="1"/>
    </xf>
    <xf numFmtId="0" fontId="17" fillId="0" borderId="3" xfId="15" applyFont="1" applyBorder="1" applyAlignment="1">
      <alignment horizontal="center" vertical="center"/>
    </xf>
    <xf numFmtId="49" fontId="7" fillId="5" borderId="3" xfId="15" applyNumberFormat="1" applyFont="1" applyFill="1" applyBorder="1" applyAlignment="1">
      <alignment horizontal="center" vertical="center" wrapText="1"/>
    </xf>
    <xf numFmtId="0" fontId="7" fillId="5" borderId="5" xfId="15" applyFont="1" applyFill="1" applyBorder="1" applyAlignment="1">
      <alignment horizontal="center" vertical="center" wrapText="1"/>
    </xf>
    <xf numFmtId="0" fontId="8" fillId="0" borderId="3" xfId="15" applyFont="1" applyBorder="1" applyAlignment="1">
      <alignment horizontal="center" vertical="center" wrapText="1"/>
    </xf>
    <xf numFmtId="0" fontId="17" fillId="10" borderId="56" xfId="15" applyFont="1" applyFill="1" applyBorder="1" applyAlignment="1">
      <alignment horizontal="center" vertical="center" wrapText="1"/>
    </xf>
    <xf numFmtId="2" fontId="17" fillId="3" borderId="56" xfId="15" applyNumberFormat="1" applyFont="1" applyFill="1" applyBorder="1" applyAlignment="1">
      <alignment horizontal="center" vertical="center"/>
    </xf>
    <xf numFmtId="2" fontId="7" fillId="3" borderId="3" xfId="15" applyNumberFormat="1" applyFont="1" applyFill="1" applyBorder="1" applyAlignment="1">
      <alignment horizontal="center" vertical="center" wrapText="1"/>
    </xf>
    <xf numFmtId="2" fontId="7" fillId="0" borderId="2" xfId="15" applyNumberFormat="1" applyFont="1" applyBorder="1" applyAlignment="1">
      <alignment vertical="center" wrapText="1"/>
    </xf>
    <xf numFmtId="0" fontId="8" fillId="0" borderId="58" xfId="15" applyFont="1" applyBorder="1" applyAlignment="1">
      <alignment horizontal="center" vertical="center"/>
    </xf>
    <xf numFmtId="0" fontId="8" fillId="0" borderId="57" xfId="15" applyFont="1" applyBorder="1" applyAlignment="1">
      <alignment horizontal="center" vertical="center"/>
    </xf>
    <xf numFmtId="2" fontId="7" fillId="3" borderId="1" xfId="15" applyNumberFormat="1" applyFont="1" applyFill="1" applyBorder="1" applyAlignment="1">
      <alignment horizontal="center" vertical="center"/>
    </xf>
    <xf numFmtId="0" fontId="8" fillId="0" borderId="1" xfId="15" applyFont="1" applyBorder="1" applyAlignment="1">
      <alignment vertical="center"/>
    </xf>
    <xf numFmtId="0" fontId="8" fillId="0" borderId="4" xfId="15" applyFont="1" applyBorder="1" applyAlignment="1">
      <alignment vertical="center"/>
    </xf>
    <xf numFmtId="0" fontId="8" fillId="0" borderId="2" xfId="15" applyFont="1" applyBorder="1" applyAlignment="1">
      <alignment vertical="center"/>
    </xf>
    <xf numFmtId="0" fontId="7" fillId="5" borderId="7" xfId="15" applyFont="1" applyFill="1" applyBorder="1" applyAlignment="1">
      <alignment horizontal="center" vertical="center" wrapText="1"/>
    </xf>
    <xf numFmtId="0" fontId="8" fillId="0" borderId="8" xfId="15" applyFont="1" applyBorder="1" applyAlignment="1">
      <alignment horizontal="center" vertical="center"/>
    </xf>
    <xf numFmtId="2" fontId="8" fillId="3" borderId="56" xfId="15" applyNumberFormat="1" applyFont="1" applyFill="1" applyBorder="1" applyAlignment="1">
      <alignment horizontal="center" vertical="center" wrapText="1"/>
    </xf>
    <xf numFmtId="0" fontId="8" fillId="8" borderId="4" xfId="15" applyFont="1" applyFill="1" applyBorder="1" applyAlignment="1">
      <alignment vertical="center"/>
    </xf>
    <xf numFmtId="0" fontId="7" fillId="8" borderId="12" xfId="15" applyFont="1" applyFill="1" applyBorder="1" applyAlignment="1">
      <alignment vertical="center"/>
    </xf>
    <xf numFmtId="0" fontId="7" fillId="8" borderId="9" xfId="15" applyFont="1" applyFill="1" applyBorder="1" applyAlignment="1">
      <alignment vertical="center"/>
    </xf>
    <xf numFmtId="0" fontId="7" fillId="3" borderId="3" xfId="15" applyFont="1" applyFill="1" applyBorder="1" applyAlignment="1">
      <alignment horizontal="center" vertical="center" wrapText="1"/>
    </xf>
    <xf numFmtId="0" fontId="31" fillId="0" borderId="4" xfId="0" applyFont="1" applyBorder="1" applyAlignment="1">
      <alignment vertical="center" wrapText="1"/>
    </xf>
    <xf numFmtId="0" fontId="8" fillId="0" borderId="4" xfId="0" applyFont="1" applyBorder="1" applyAlignment="1">
      <alignment vertical="center"/>
    </xf>
    <xf numFmtId="43" fontId="31" fillId="0" borderId="4" xfId="8" applyFont="1" applyBorder="1" applyAlignment="1">
      <alignment vertical="center"/>
    </xf>
    <xf numFmtId="4" fontId="7" fillId="0" borderId="4" xfId="0" applyNumberFormat="1" applyFont="1" applyBorder="1" applyAlignment="1">
      <alignment horizontal="right" vertical="center"/>
    </xf>
    <xf numFmtId="49" fontId="7" fillId="5" borderId="4" xfId="0" applyNumberFormat="1" applyFont="1" applyFill="1" applyBorder="1" applyAlignment="1">
      <alignment horizontal="center" vertical="center" wrapText="1"/>
    </xf>
    <xf numFmtId="0" fontId="7" fillId="5" borderId="4" xfId="0" applyFont="1" applyFill="1" applyBorder="1" applyAlignment="1">
      <alignment horizontal="left" vertical="center" wrapText="1"/>
    </xf>
    <xf numFmtId="43" fontId="8" fillId="5" borderId="4" xfId="8" applyFont="1" applyFill="1" applyBorder="1" applyAlignment="1" applyProtection="1">
      <alignment horizontal="right" vertical="center" wrapText="1"/>
    </xf>
    <xf numFmtId="4" fontId="8" fillId="5" borderId="4" xfId="8" applyNumberFormat="1" applyFont="1" applyFill="1" applyBorder="1" applyAlignment="1" applyProtection="1">
      <alignment horizontal="right" vertical="center" wrapText="1"/>
    </xf>
    <xf numFmtId="0" fontId="7" fillId="2" borderId="3" xfId="15"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2" fontId="17" fillId="3" borderId="56" xfId="15" applyNumberFormat="1" applyFont="1" applyFill="1" applyBorder="1" applyAlignment="1">
      <alignment horizontal="center" vertical="center" wrapText="1"/>
    </xf>
    <xf numFmtId="0" fontId="8" fillId="10" borderId="3" xfId="15" applyFont="1" applyFill="1" applyBorder="1" applyAlignment="1">
      <alignment horizontal="center" vertical="center"/>
    </xf>
    <xf numFmtId="2" fontId="8" fillId="3" borderId="1" xfId="15" applyNumberFormat="1" applyFont="1" applyFill="1" applyBorder="1" applyAlignment="1">
      <alignment vertical="center"/>
    </xf>
    <xf numFmtId="2" fontId="8" fillId="3" borderId="2" xfId="15" applyNumberFormat="1" applyFont="1" applyFill="1" applyBorder="1" applyAlignment="1">
      <alignment vertical="center"/>
    </xf>
    <xf numFmtId="0" fontId="7" fillId="2" borderId="21" xfId="0" applyFont="1" applyFill="1" applyBorder="1" applyAlignment="1">
      <alignment horizontal="right" vertical="center"/>
    </xf>
    <xf numFmtId="0" fontId="7" fillId="2" borderId="36"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2" xfId="0" applyFont="1" applyFill="1" applyBorder="1" applyAlignment="1">
      <alignment horizontal="center" vertical="center"/>
    </xf>
    <xf numFmtId="169" fontId="17" fillId="2" borderId="20" xfId="8" applyNumberFormat="1" applyFont="1" applyFill="1" applyBorder="1" applyAlignment="1">
      <alignment horizontal="center" vertical="center"/>
    </xf>
    <xf numFmtId="2" fontId="17" fillId="0" borderId="20" xfId="0" applyNumberFormat="1" applyFont="1" applyBorder="1" applyAlignment="1">
      <alignment horizontal="right" vertical="center" wrapText="1"/>
    </xf>
    <xf numFmtId="0" fontId="30" fillId="0" borderId="0" xfId="0" applyFont="1"/>
    <xf numFmtId="43" fontId="7" fillId="2" borderId="32" xfId="0" applyNumberFormat="1" applyFont="1" applyFill="1" applyBorder="1" applyAlignment="1">
      <alignment horizontal="center" vertical="center"/>
    </xf>
    <xf numFmtId="43" fontId="7" fillId="2" borderId="28" xfId="0" applyNumberFormat="1" applyFont="1" applyFill="1" applyBorder="1" applyAlignment="1">
      <alignment horizontal="center" vertical="center"/>
    </xf>
    <xf numFmtId="49" fontId="11" fillId="5" borderId="3" xfId="14" applyNumberFormat="1" applyFont="1" applyFill="1" applyBorder="1" applyAlignment="1">
      <alignment horizontal="center"/>
    </xf>
    <xf numFmtId="0" fontId="11" fillId="5" borderId="3" xfId="14" applyFont="1" applyFill="1" applyBorder="1" applyAlignment="1">
      <alignment horizontal="center" vertical="center"/>
    </xf>
    <xf numFmtId="49" fontId="11" fillId="0" borderId="3" xfId="14" applyNumberFormat="1" applyFont="1" applyBorder="1" applyAlignment="1">
      <alignment horizontal="center" vertical="center"/>
    </xf>
    <xf numFmtId="0" fontId="11" fillId="0" borderId="3" xfId="14" applyFont="1" applyBorder="1" applyAlignment="1">
      <alignment horizontal="center" vertical="center"/>
    </xf>
    <xf numFmtId="14" fontId="11" fillId="0" borderId="3" xfId="14" applyNumberFormat="1" applyFont="1" applyBorder="1" applyAlignment="1">
      <alignment horizontal="center" vertical="center"/>
    </xf>
    <xf numFmtId="164" fontId="11" fillId="0" borderId="3" xfId="16" applyFont="1" applyFill="1" applyBorder="1" applyAlignment="1">
      <alignment horizontal="center" vertical="center"/>
    </xf>
    <xf numFmtId="49" fontId="11" fillId="5" borderId="3" xfId="14" applyNumberFormat="1" applyFont="1" applyFill="1" applyBorder="1" applyAlignment="1">
      <alignment horizontal="center" vertical="center"/>
    </xf>
    <xf numFmtId="0" fontId="8" fillId="0" borderId="0" xfId="15" applyFont="1"/>
    <xf numFmtId="0" fontId="8" fillId="2" borderId="3" xfId="15" applyFont="1" applyFill="1" applyBorder="1" applyAlignment="1">
      <alignment vertical="center" wrapText="1"/>
    </xf>
    <xf numFmtId="0" fontId="8" fillId="2" borderId="4" xfId="15" applyFont="1" applyFill="1" applyBorder="1" applyAlignment="1">
      <alignment vertical="center" wrapText="1"/>
    </xf>
    <xf numFmtId="0" fontId="8" fillId="2" borderId="2" xfId="15" applyFont="1" applyFill="1" applyBorder="1" applyAlignment="1">
      <alignment vertical="center" wrapText="1"/>
    </xf>
    <xf numFmtId="2" fontId="7" fillId="3" borderId="1" xfId="15" applyNumberFormat="1" applyFont="1" applyFill="1" applyBorder="1" applyAlignment="1">
      <alignment vertical="center" wrapText="1"/>
    </xf>
    <xf numFmtId="2" fontId="7" fillId="3" borderId="2" xfId="15" applyNumberFormat="1" applyFont="1" applyFill="1" applyBorder="1" applyAlignment="1">
      <alignment vertical="center" wrapText="1"/>
    </xf>
    <xf numFmtId="0" fontId="17" fillId="0" borderId="3" xfId="15" applyFont="1" applyBorder="1" applyAlignment="1">
      <alignment vertical="center"/>
    </xf>
    <xf numFmtId="0" fontId="17" fillId="0" borderId="2" xfId="15" applyFont="1" applyBorder="1" applyAlignment="1">
      <alignment vertical="center"/>
    </xf>
    <xf numFmtId="2" fontId="8" fillId="10" borderId="57" xfId="15" applyNumberFormat="1" applyFont="1" applyFill="1" applyBorder="1" applyAlignment="1">
      <alignment vertical="center"/>
    </xf>
    <xf numFmtId="2" fontId="8" fillId="3" borderId="57" xfId="15" applyNumberFormat="1" applyFont="1" applyFill="1" applyBorder="1" applyAlignment="1">
      <alignment horizontal="center" vertical="center"/>
    </xf>
    <xf numFmtId="4" fontId="8" fillId="0" borderId="4" xfId="0" applyNumberFormat="1" applyFont="1" applyBorder="1" applyAlignment="1">
      <alignment horizontal="right" vertical="center" wrapText="1"/>
    </xf>
    <xf numFmtId="0" fontId="17" fillId="2" borderId="24" xfId="0" applyFont="1" applyFill="1" applyBorder="1" applyAlignment="1">
      <alignment horizontal="center" vertical="center"/>
    </xf>
    <xf numFmtId="168" fontId="17" fillId="2" borderId="25" xfId="8"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vertical="center"/>
    </xf>
    <xf numFmtId="10" fontId="9" fillId="2" borderId="4" xfId="0" applyNumberFormat="1" applyFont="1" applyFill="1" applyBorder="1" applyAlignment="1">
      <alignment horizontal="center" vertical="center"/>
    </xf>
    <xf numFmtId="10" fontId="9" fillId="2" borderId="2" xfId="0" applyNumberFormat="1" applyFont="1" applyFill="1" applyBorder="1" applyAlignment="1">
      <alignment horizontal="center" vertical="center"/>
    </xf>
    <xf numFmtId="0" fontId="9" fillId="0" borderId="8" xfId="0" applyFont="1" applyBorder="1" applyAlignment="1">
      <alignment vertical="center" wrapText="1"/>
    </xf>
    <xf numFmtId="0" fontId="9" fillId="0" borderId="12" xfId="0" applyFont="1" applyBorder="1" applyAlignment="1">
      <alignment vertical="center"/>
    </xf>
    <xf numFmtId="0" fontId="9" fillId="0" borderId="0" xfId="0" applyFont="1" applyAlignment="1">
      <alignment vertical="center"/>
    </xf>
    <xf numFmtId="0" fontId="30" fillId="2" borderId="14" xfId="0" applyFont="1" applyFill="1" applyBorder="1"/>
    <xf numFmtId="0" fontId="9" fillId="0" borderId="1" xfId="0" applyFont="1" applyBorder="1" applyAlignment="1">
      <alignment vertical="center"/>
    </xf>
    <xf numFmtId="0" fontId="11" fillId="0" borderId="3" xfId="14" applyFont="1" applyBorder="1" applyAlignment="1">
      <alignment horizontal="left" vertical="center" wrapText="1"/>
    </xf>
    <xf numFmtId="49" fontId="9" fillId="0" borderId="3" xfId="14" applyNumberFormat="1" applyFont="1" applyBorder="1" applyAlignment="1">
      <alignment horizontal="center"/>
    </xf>
    <xf numFmtId="0" fontId="9" fillId="0" borderId="3" xfId="14" applyFont="1" applyBorder="1" applyAlignment="1">
      <alignment horizontal="center" vertical="center"/>
    </xf>
    <xf numFmtId="0" fontId="9" fillId="0" borderId="3" xfId="14" applyFont="1" applyBorder="1" applyAlignment="1">
      <alignment horizontal="center"/>
    </xf>
    <xf numFmtId="0" fontId="8" fillId="0" borderId="0" xfId="14" applyFont="1"/>
    <xf numFmtId="0" fontId="8" fillId="0" borderId="0" xfId="14" applyFont="1" applyAlignment="1">
      <alignment horizontal="center"/>
    </xf>
    <xf numFmtId="49" fontId="7" fillId="2" borderId="4" xfId="0" applyNumberFormat="1" applyFont="1" applyFill="1" applyBorder="1" applyAlignment="1">
      <alignment horizontal="center" vertical="center" wrapText="1"/>
    </xf>
    <xf numFmtId="0" fontId="9" fillId="0" borderId="3" xfId="15" applyFont="1" applyBorder="1" applyAlignment="1">
      <alignment horizontal="left" vertical="center" wrapText="1"/>
    </xf>
    <xf numFmtId="0" fontId="11" fillId="0" borderId="8" xfId="15" applyFont="1" applyBorder="1" applyAlignment="1">
      <alignment vertical="center"/>
    </xf>
    <xf numFmtId="0" fontId="16" fillId="0" borderId="9" xfId="15" applyFont="1" applyBorder="1" applyAlignment="1">
      <alignment vertical="center" wrapText="1"/>
    </xf>
    <xf numFmtId="0" fontId="16" fillId="0" borderId="13" xfId="15" applyFont="1" applyBorder="1" applyAlignment="1">
      <alignment vertical="center" wrapText="1"/>
    </xf>
    <xf numFmtId="0" fontId="16" fillId="0" borderId="14" xfId="15" applyFont="1" applyBorder="1" applyAlignment="1">
      <alignment vertical="center" wrapText="1"/>
    </xf>
    <xf numFmtId="0" fontId="9" fillId="0" borderId="5" xfId="15" applyFont="1" applyBorder="1" applyAlignment="1">
      <alignment horizontal="left" vertical="center" wrapText="1"/>
    </xf>
    <xf numFmtId="0" fontId="7" fillId="0" borderId="1" xfId="15" applyFont="1" applyBorder="1" applyAlignment="1">
      <alignment horizontal="center" vertical="center"/>
    </xf>
    <xf numFmtId="49" fontId="7" fillId="0" borderId="4" xfId="15" applyNumberFormat="1" applyFont="1" applyBorder="1" applyAlignment="1">
      <alignment horizontal="center" vertical="center" wrapText="1"/>
    </xf>
    <xf numFmtId="49" fontId="7" fillId="0" borderId="4" xfId="15" applyNumberFormat="1" applyFont="1" applyBorder="1" applyAlignment="1">
      <alignment horizontal="center" vertical="center"/>
    </xf>
    <xf numFmtId="2" fontId="7" fillId="0" borderId="4" xfId="15" applyNumberFormat="1" applyFont="1" applyBorder="1" applyAlignment="1">
      <alignment horizontal="center" vertical="center" wrapText="1"/>
    </xf>
    <xf numFmtId="4" fontId="7" fillId="0" borderId="4" xfId="15" applyNumberFormat="1" applyFont="1" applyBorder="1" applyAlignment="1">
      <alignment horizontal="center" vertical="center" wrapText="1"/>
    </xf>
    <xf numFmtId="4" fontId="7" fillId="0" borderId="2" xfId="15" applyNumberFormat="1" applyFont="1" applyBorder="1" applyAlignment="1">
      <alignment horizontal="center" vertical="center" wrapText="1"/>
    </xf>
    <xf numFmtId="0" fontId="8" fillId="5" borderId="4" xfId="0" applyFont="1" applyFill="1" applyBorder="1" applyAlignment="1">
      <alignment vertical="center"/>
    </xf>
    <xf numFmtId="0" fontId="8" fillId="5" borderId="4" xfId="0" applyFont="1" applyFill="1" applyBorder="1" applyAlignment="1">
      <alignment horizontal="center" vertical="center"/>
    </xf>
    <xf numFmtId="4" fontId="7" fillId="5" borderId="4" xfId="0" applyNumberFormat="1" applyFont="1" applyFill="1" applyBorder="1" applyAlignment="1">
      <alignment vertical="center"/>
    </xf>
    <xf numFmtId="0" fontId="9" fillId="0" borderId="10" xfId="0" applyFont="1" applyBorder="1" applyAlignment="1">
      <alignment vertical="center" wrapText="1"/>
    </xf>
    <xf numFmtId="0" fontId="16" fillId="0" borderId="13" xfId="0" applyFont="1" applyBorder="1" applyAlignment="1">
      <alignment vertical="top"/>
    </xf>
    <xf numFmtId="0" fontId="16" fillId="0" borderId="14" xfId="0" applyFont="1" applyBorder="1" applyAlignment="1">
      <alignment vertical="top" wrapText="1"/>
    </xf>
    <xf numFmtId="0" fontId="9" fillId="0" borderId="1" xfId="0" applyFont="1" applyBorder="1" applyAlignment="1">
      <alignment vertical="center" wrapText="1"/>
    </xf>
    <xf numFmtId="0" fontId="16" fillId="0" borderId="13" xfId="0" applyFont="1" applyBorder="1" applyAlignment="1">
      <alignment wrapText="1"/>
    </xf>
    <xf numFmtId="0" fontId="9" fillId="2" borderId="20" xfId="0" applyFont="1" applyFill="1" applyBorder="1" applyAlignment="1">
      <alignment horizontal="center" vertical="center"/>
    </xf>
    <xf numFmtId="0" fontId="33" fillId="2" borderId="35" xfId="0" applyFont="1" applyFill="1" applyBorder="1" applyAlignment="1">
      <alignment horizontal="center" vertical="center"/>
    </xf>
    <xf numFmtId="0" fontId="11" fillId="2" borderId="23" xfId="0" applyFont="1" applyFill="1" applyBorder="1" applyAlignment="1">
      <alignment vertical="center"/>
    </xf>
    <xf numFmtId="0" fontId="11" fillId="2" borderId="33" xfId="0" applyFont="1" applyFill="1" applyBorder="1" applyAlignment="1">
      <alignment vertical="center"/>
    </xf>
    <xf numFmtId="10" fontId="9" fillId="2" borderId="24" xfId="0" applyNumberFormat="1" applyFont="1" applyFill="1" applyBorder="1" applyAlignment="1">
      <alignment horizontal="center" vertical="center"/>
    </xf>
    <xf numFmtId="166" fontId="9" fillId="2" borderId="20" xfId="0" applyNumberFormat="1" applyFont="1" applyFill="1" applyBorder="1" applyAlignment="1">
      <alignment horizontal="center" vertical="center"/>
    </xf>
    <xf numFmtId="166" fontId="9" fillId="2" borderId="20" xfId="0" applyNumberFormat="1" applyFont="1" applyFill="1" applyBorder="1" applyAlignment="1">
      <alignment horizontal="right" vertical="center"/>
    </xf>
    <xf numFmtId="10" fontId="9" fillId="2" borderId="20" xfId="0" applyNumberFormat="1" applyFont="1" applyFill="1" applyBorder="1" applyAlignment="1">
      <alignment horizontal="center" vertical="center"/>
    </xf>
    <xf numFmtId="10" fontId="9" fillId="2" borderId="35" xfId="0" applyNumberFormat="1" applyFont="1" applyFill="1" applyBorder="1" applyAlignment="1">
      <alignment horizontal="center" vertical="center"/>
    </xf>
    <xf numFmtId="0" fontId="11" fillId="2" borderId="27" xfId="0" applyFont="1" applyFill="1" applyBorder="1" applyAlignment="1">
      <alignment vertical="center"/>
    </xf>
    <xf numFmtId="0" fontId="11" fillId="2" borderId="31" xfId="0" applyFont="1" applyFill="1" applyBorder="1" applyAlignment="1">
      <alignment vertical="center"/>
    </xf>
    <xf numFmtId="166" fontId="9" fillId="2" borderId="26" xfId="0" applyNumberFormat="1" applyFont="1" applyFill="1" applyBorder="1" applyAlignment="1">
      <alignment horizontal="center" vertical="center"/>
    </xf>
    <xf numFmtId="10" fontId="11" fillId="2" borderId="12" xfId="0" applyNumberFormat="1" applyFont="1" applyFill="1" applyBorder="1" applyAlignment="1">
      <alignment horizontal="center" vertical="center"/>
    </xf>
    <xf numFmtId="166" fontId="11" fillId="2" borderId="12"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9" fontId="9" fillId="2" borderId="35" xfId="0" applyNumberFormat="1" applyFont="1" applyFill="1" applyBorder="1" applyAlignment="1">
      <alignment horizontal="center" vertical="center"/>
    </xf>
    <xf numFmtId="0" fontId="9" fillId="2" borderId="8" xfId="0" applyFont="1" applyFill="1" applyBorder="1" applyAlignment="1">
      <alignment horizontal="center" vertical="center"/>
    </xf>
    <xf numFmtId="166" fontId="9" fillId="2" borderId="28" xfId="0" applyNumberFormat="1" applyFont="1" applyFill="1" applyBorder="1" applyAlignment="1">
      <alignment horizontal="center" vertical="center"/>
    </xf>
    <xf numFmtId="0" fontId="9" fillId="2" borderId="16"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1" xfId="0" applyFont="1" applyFill="1" applyBorder="1" applyAlignment="1">
      <alignment horizontal="center" vertical="center"/>
    </xf>
    <xf numFmtId="2" fontId="7" fillId="3" borderId="7" xfId="15" applyNumberFormat="1" applyFont="1" applyFill="1" applyBorder="1" applyAlignment="1">
      <alignment horizontal="center" vertical="center" wrapText="1"/>
    </xf>
    <xf numFmtId="0" fontId="7" fillId="2" borderId="7" xfId="15" applyFont="1" applyFill="1" applyBorder="1" applyAlignment="1">
      <alignment horizontal="center" vertical="center" wrapText="1"/>
    </xf>
    <xf numFmtId="2" fontId="17" fillId="3" borderId="3" xfId="15" applyNumberFormat="1" applyFont="1" applyFill="1" applyBorder="1" applyAlignment="1">
      <alignment horizontal="center" vertical="center" wrapText="1"/>
    </xf>
    <xf numFmtId="0" fontId="30" fillId="0" borderId="12" xfId="0" applyFont="1" applyBorder="1"/>
    <xf numFmtId="0" fontId="30" fillId="0" borderId="4" xfId="0" applyFont="1" applyBorder="1"/>
    <xf numFmtId="0" fontId="11" fillId="0" borderId="8" xfId="0" applyFont="1" applyBorder="1" applyAlignment="1">
      <alignment vertical="top"/>
    </xf>
    <xf numFmtId="0" fontId="16" fillId="0" borderId="9" xfId="0" applyFont="1" applyBorder="1" applyAlignment="1">
      <alignment vertical="top" wrapText="1"/>
    </xf>
    <xf numFmtId="0" fontId="8" fillId="0" borderId="14" xfId="6" applyFont="1" applyBorder="1"/>
    <xf numFmtId="0" fontId="7" fillId="0" borderId="3" xfId="6" applyFont="1" applyBorder="1" applyAlignment="1">
      <alignment vertical="center" wrapText="1"/>
    </xf>
    <xf numFmtId="0" fontId="8" fillId="0" borderId="13" xfId="6" applyFont="1" applyBorder="1"/>
    <xf numFmtId="0" fontId="8" fillId="0" borderId="0" xfId="6" applyFont="1"/>
    <xf numFmtId="0" fontId="7" fillId="0" borderId="13" xfId="6" applyFont="1" applyBorder="1" applyAlignment="1">
      <alignment horizontal="left"/>
    </xf>
    <xf numFmtId="0" fontId="8" fillId="0" borderId="0" xfId="6" applyFont="1" applyAlignment="1">
      <alignment horizontal="center" vertical="center"/>
    </xf>
    <xf numFmtId="0" fontId="8" fillId="0" borderId="14" xfId="6" applyFont="1" applyBorder="1" applyAlignment="1">
      <alignment horizontal="center" vertical="center"/>
    </xf>
    <xf numFmtId="0" fontId="7" fillId="0" borderId="0" xfId="6" applyFont="1"/>
    <xf numFmtId="0" fontId="8" fillId="0" borderId="0" xfId="6" applyFont="1" applyAlignment="1">
      <alignment horizontal="left" vertical="center"/>
    </xf>
    <xf numFmtId="2" fontId="7" fillId="0" borderId="0" xfId="6" applyNumberFormat="1" applyFont="1"/>
    <xf numFmtId="43" fontId="7" fillId="0" borderId="0" xfId="8" applyFont="1" applyBorder="1"/>
    <xf numFmtId="0" fontId="7" fillId="0" borderId="0" xfId="6" applyFont="1" applyAlignment="1">
      <alignment horizontal="right"/>
    </xf>
    <xf numFmtId="2" fontId="7" fillId="3" borderId="0" xfId="6" applyNumberFormat="1" applyFont="1" applyFill="1"/>
    <xf numFmtId="0" fontId="7" fillId="0" borderId="0" xfId="6" applyFont="1" applyAlignment="1">
      <alignment horizontal="left" vertical="center"/>
    </xf>
    <xf numFmtId="0" fontId="7" fillId="0" borderId="0" xfId="6" applyFont="1" applyAlignment="1">
      <alignment horizontal="center"/>
    </xf>
    <xf numFmtId="10" fontId="8" fillId="0" borderId="0" xfId="3" applyNumberFormat="1" applyFont="1" applyBorder="1" applyAlignment="1">
      <alignment horizontal="center"/>
    </xf>
    <xf numFmtId="2" fontId="7" fillId="5" borderId="3" xfId="8" applyNumberFormat="1" applyFont="1" applyFill="1" applyBorder="1" applyAlignment="1">
      <alignment horizontal="center"/>
    </xf>
    <xf numFmtId="10" fontId="7" fillId="0" borderId="3" xfId="3" applyNumberFormat="1" applyFont="1" applyFill="1" applyBorder="1" applyAlignment="1">
      <alignment horizontal="center" vertical="center"/>
    </xf>
    <xf numFmtId="0" fontId="8" fillId="0" borderId="7" xfId="6" applyFont="1" applyBorder="1" applyAlignment="1">
      <alignment horizontal="center" vertical="center"/>
    </xf>
    <xf numFmtId="43" fontId="8" fillId="0" borderId="4" xfId="0" applyNumberFormat="1" applyFont="1" applyBorder="1" applyAlignment="1">
      <alignment horizontal="right" vertical="center" wrapText="1"/>
    </xf>
    <xf numFmtId="0" fontId="13" fillId="0" borderId="1" xfId="0" applyFont="1" applyBorder="1" applyAlignment="1">
      <alignment vertical="center"/>
    </xf>
    <xf numFmtId="0" fontId="11" fillId="0" borderId="2" xfId="0" applyFont="1" applyBorder="1" applyAlignment="1">
      <alignment horizontal="center" vertical="center" wrapText="1"/>
    </xf>
    <xf numFmtId="0" fontId="13" fillId="0" borderId="4" xfId="0" applyFont="1" applyBorder="1" applyAlignment="1">
      <alignment vertical="center" wrapText="1"/>
    </xf>
    <xf numFmtId="43" fontId="13" fillId="0" borderId="4" xfId="8" applyFont="1" applyBorder="1" applyAlignment="1" applyProtection="1">
      <alignment vertical="center" wrapText="1"/>
    </xf>
    <xf numFmtId="4" fontId="13" fillId="0" borderId="4" xfId="8" applyNumberFormat="1" applyFont="1" applyBorder="1" applyAlignment="1" applyProtection="1">
      <alignment vertical="center" wrapText="1"/>
    </xf>
    <xf numFmtId="49" fontId="11" fillId="0" borderId="4" xfId="0" applyNumberFormat="1" applyFont="1" applyBorder="1" applyAlignment="1">
      <alignment horizontal="left" vertical="center"/>
    </xf>
    <xf numFmtId="0" fontId="30" fillId="0" borderId="4" xfId="0" applyFont="1" applyBorder="1" applyAlignment="1">
      <alignment horizontal="left" vertical="center" wrapText="1"/>
    </xf>
    <xf numFmtId="2" fontId="9" fillId="0" borderId="4" xfId="0" applyNumberFormat="1" applyFont="1" applyBorder="1" applyAlignment="1">
      <alignment horizontal="center" vertical="center" wrapText="1"/>
    </xf>
    <xf numFmtId="4" fontId="11" fillId="0" borderId="4" xfId="8" applyNumberFormat="1" applyFont="1" applyBorder="1" applyAlignment="1" applyProtection="1">
      <alignment vertical="center" wrapText="1"/>
    </xf>
    <xf numFmtId="0" fontId="7" fillId="5" borderId="4" xfId="0" applyFont="1" applyFill="1" applyBorder="1" applyAlignment="1">
      <alignment horizontal="center" vertical="center" wrapText="1"/>
    </xf>
    <xf numFmtId="0" fontId="8" fillId="5" borderId="4" xfId="0" applyFont="1" applyFill="1" applyBorder="1" applyAlignment="1">
      <alignment vertical="center" wrapText="1"/>
    </xf>
    <xf numFmtId="43" fontId="8" fillId="5" borderId="4" xfId="8" applyFont="1" applyFill="1" applyBorder="1" applyAlignment="1" applyProtection="1">
      <alignment vertical="center" wrapText="1"/>
    </xf>
    <xf numFmtId="4" fontId="8" fillId="5" borderId="4" xfId="8" applyNumberFormat="1" applyFont="1" applyFill="1" applyBorder="1" applyAlignment="1" applyProtection="1">
      <alignment vertical="center" wrapText="1"/>
    </xf>
    <xf numFmtId="0" fontId="8" fillId="0" borderId="3" xfId="15" applyFont="1" applyBorder="1" applyAlignment="1">
      <alignment vertical="center" wrapText="1"/>
    </xf>
    <xf numFmtId="49" fontId="11" fillId="0" borderId="4" xfId="0" applyNumberFormat="1" applyFont="1" applyBorder="1" applyAlignment="1">
      <alignment vertical="center"/>
    </xf>
    <xf numFmtId="49" fontId="11" fillId="2" borderId="4" xfId="0" applyNumberFormat="1" applyFont="1" applyFill="1" applyBorder="1" applyAlignment="1">
      <alignment vertical="center"/>
    </xf>
    <xf numFmtId="4" fontId="7" fillId="0" borderId="4" xfId="0" applyNumberFormat="1" applyFont="1" applyBorder="1" applyAlignment="1">
      <alignment horizontal="left" vertical="center"/>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17" fillId="0" borderId="4" xfId="0" applyFont="1" applyBorder="1" applyAlignment="1">
      <alignment horizontal="right" vertical="center" wrapText="1"/>
    </xf>
    <xf numFmtId="0" fontId="11" fillId="0" borderId="12" xfId="0" applyFont="1" applyBorder="1" applyAlignment="1">
      <alignment vertical="center"/>
    </xf>
    <xf numFmtId="0" fontId="11" fillId="0" borderId="4" xfId="0" applyFont="1" applyBorder="1" applyAlignment="1">
      <alignment vertical="center"/>
    </xf>
    <xf numFmtId="0" fontId="7" fillId="2" borderId="3" xfId="0" applyFont="1" applyFill="1" applyBorder="1" applyAlignment="1">
      <alignment horizontal="right" vertical="center"/>
    </xf>
    <xf numFmtId="0" fontId="7" fillId="2" borderId="3" xfId="0" applyFont="1" applyFill="1" applyBorder="1" applyAlignment="1">
      <alignment horizontal="center" vertical="center"/>
    </xf>
    <xf numFmtId="166" fontId="11" fillId="2" borderId="64" xfId="0" applyNumberFormat="1" applyFont="1" applyFill="1" applyBorder="1" applyAlignment="1">
      <alignment horizontal="center" vertical="center"/>
    </xf>
    <xf numFmtId="10" fontId="11" fillId="2" borderId="65" xfId="3" applyNumberFormat="1" applyFont="1" applyFill="1" applyBorder="1" applyAlignment="1">
      <alignment horizontal="center" vertical="center"/>
    </xf>
    <xf numFmtId="10" fontId="11" fillId="2" borderId="66" xfId="3" applyNumberFormat="1" applyFont="1" applyFill="1" applyBorder="1" applyAlignment="1">
      <alignment horizontal="center" vertical="center"/>
    </xf>
    <xf numFmtId="2" fontId="17" fillId="0" borderId="4" xfId="0" applyNumberFormat="1" applyFont="1" applyBorder="1" applyAlignment="1">
      <alignment horizontal="right" vertical="center" wrapText="1"/>
    </xf>
    <xf numFmtId="0" fontId="17" fillId="0" borderId="42" xfId="0" applyFont="1" applyFill="1" applyBorder="1" applyAlignment="1">
      <alignment horizontal="center" vertical="center"/>
    </xf>
    <xf numFmtId="0" fontId="17" fillId="0" borderId="3" xfId="0" applyFont="1" applyFill="1" applyBorder="1" applyAlignment="1">
      <alignment vertical="center" wrapText="1"/>
    </xf>
    <xf numFmtId="0" fontId="17" fillId="0" borderId="3" xfId="0" applyFont="1" applyFill="1" applyBorder="1" applyAlignment="1">
      <alignment horizontal="center" vertical="center" wrapText="1"/>
    </xf>
    <xf numFmtId="168" fontId="17" fillId="0" borderId="25" xfId="8" applyNumberFormat="1" applyFont="1" applyFill="1" applyBorder="1" applyAlignment="1">
      <alignment horizontal="center" vertical="center"/>
    </xf>
    <xf numFmtId="169" fontId="17" fillId="0" borderId="20" xfId="8" applyNumberFormat="1" applyFont="1" applyFill="1" applyBorder="1" applyAlignment="1">
      <alignment horizontal="center" vertical="center"/>
    </xf>
    <xf numFmtId="0" fontId="17" fillId="0" borderId="4" xfId="0" applyFont="1" applyFill="1" applyBorder="1" applyAlignment="1">
      <alignment horizontal="right" vertical="center" wrapText="1"/>
    </xf>
    <xf numFmtId="2" fontId="17" fillId="0" borderId="20" xfId="0" applyNumberFormat="1" applyFont="1" applyFill="1" applyBorder="1" applyAlignment="1">
      <alignment horizontal="right" vertical="center" wrapText="1"/>
    </xf>
    <xf numFmtId="0" fontId="7" fillId="2" borderId="4" xfId="0" applyNumberFormat="1" applyFont="1" applyFill="1" applyBorder="1" applyAlignment="1">
      <alignment horizontal="center" vertical="center" wrapText="1"/>
    </xf>
    <xf numFmtId="2" fontId="17" fillId="0" borderId="3" xfId="15" applyNumberFormat="1" applyFont="1" applyBorder="1" applyAlignment="1">
      <alignment horizontal="center" vertical="center" wrapText="1"/>
    </xf>
    <xf numFmtId="2" fontId="17" fillId="3" borderId="3" xfId="15" applyNumberFormat="1" applyFont="1" applyFill="1" applyBorder="1" applyAlignment="1">
      <alignment horizontal="center" vertical="center"/>
    </xf>
    <xf numFmtId="2" fontId="7" fillId="0" borderId="3" xfId="15" applyNumberFormat="1" applyFont="1" applyBorder="1" applyAlignment="1">
      <alignment vertical="center" wrapText="1"/>
    </xf>
    <xf numFmtId="0" fontId="7" fillId="2" borderId="0" xfId="15" applyFont="1" applyFill="1" applyAlignment="1">
      <alignment horizontal="left" vertical="center" wrapText="1"/>
    </xf>
    <xf numFmtId="0" fontId="7" fillId="2" borderId="0" xfId="15" applyFont="1" applyFill="1" applyAlignment="1">
      <alignment horizontal="center" vertical="center" wrapText="1"/>
    </xf>
    <xf numFmtId="0" fontId="35" fillId="0" borderId="0" xfId="15" applyFont="1" applyAlignment="1">
      <alignment horizontal="center" vertical="center"/>
    </xf>
    <xf numFmtId="2" fontId="17" fillId="0" borderId="12" xfId="15" applyNumberFormat="1" applyFont="1" applyBorder="1" applyAlignment="1">
      <alignment horizontal="center" vertical="top" wrapText="1"/>
    </xf>
    <xf numFmtId="9" fontId="8" fillId="0" borderId="0" xfId="15" applyNumberFormat="1" applyFont="1"/>
    <xf numFmtId="10" fontId="8" fillId="0" borderId="0" xfId="15" applyNumberFormat="1" applyFont="1"/>
    <xf numFmtId="0" fontId="8" fillId="0" borderId="0" xfId="15" applyFont="1" applyAlignment="1">
      <alignment horizontal="center" vertical="center"/>
    </xf>
    <xf numFmtId="0" fontId="8" fillId="0" borderId="0" xfId="15" applyFont="1" applyAlignment="1">
      <alignment vertical="center"/>
    </xf>
    <xf numFmtId="0" fontId="30" fillId="0" borderId="0" xfId="0" applyFont="1" applyAlignment="1">
      <alignment vertical="center"/>
    </xf>
    <xf numFmtId="0" fontId="32" fillId="0" borderId="0" xfId="0" applyFont="1" applyAlignment="1">
      <alignment vertical="center"/>
    </xf>
    <xf numFmtId="0" fontId="31" fillId="0" borderId="0" xfId="0" applyFont="1" applyAlignment="1">
      <alignment vertical="center"/>
    </xf>
    <xf numFmtId="10" fontId="32" fillId="0" borderId="0" xfId="3" applyNumberFormat="1" applyFont="1" applyAlignment="1">
      <alignment vertical="center"/>
    </xf>
    <xf numFmtId="4" fontId="30" fillId="0" borderId="0" xfId="0" applyNumberFormat="1" applyFont="1" applyAlignment="1">
      <alignment vertical="center"/>
    </xf>
    <xf numFmtId="0" fontId="30" fillId="0" borderId="0" xfId="0" applyFont="1" applyAlignment="1">
      <alignment horizontal="right" vertical="center"/>
    </xf>
    <xf numFmtId="0" fontId="2" fillId="0" borderId="0" xfId="0" applyFont="1" applyAlignment="1">
      <alignment horizontal="center" vertical="center"/>
    </xf>
    <xf numFmtId="0" fontId="30" fillId="0" borderId="0" xfId="0" applyFont="1" applyAlignment="1">
      <alignment vertical="center" wrapText="1"/>
    </xf>
    <xf numFmtId="43" fontId="30" fillId="0" borderId="0" xfId="8" applyFont="1" applyAlignment="1">
      <alignment vertical="center"/>
    </xf>
    <xf numFmtId="4" fontId="30" fillId="0" borderId="0" xfId="8" applyNumberFormat="1" applyFont="1" applyAlignment="1">
      <alignment vertical="center"/>
    </xf>
    <xf numFmtId="0" fontId="30" fillId="2" borderId="2" xfId="0" applyFont="1" applyFill="1" applyBorder="1"/>
    <xf numFmtId="49" fontId="9" fillId="0" borderId="13" xfId="14" applyNumberFormat="1" applyFont="1" applyBorder="1" applyAlignment="1">
      <alignment horizontal="center"/>
    </xf>
    <xf numFmtId="0" fontId="9" fillId="0" borderId="0" xfId="14" applyFont="1" applyAlignment="1">
      <alignment horizontal="center" vertical="center"/>
    </xf>
    <xf numFmtId="0" fontId="9" fillId="0" borderId="0" xfId="14" applyFont="1" applyAlignment="1">
      <alignment horizontal="center"/>
    </xf>
    <xf numFmtId="0" fontId="9" fillId="0" borderId="14" xfId="14" applyFont="1" applyBorder="1" applyAlignment="1">
      <alignment horizontal="center"/>
    </xf>
    <xf numFmtId="164" fontId="8" fillId="0" borderId="0" xfId="14" applyNumberFormat="1" applyFont="1"/>
    <xf numFmtId="0" fontId="8" fillId="0" borderId="51" xfId="14" applyFont="1" applyBorder="1"/>
    <xf numFmtId="0" fontId="11" fillId="0" borderId="4" xfId="0" applyFont="1" applyBorder="1" applyAlignment="1">
      <alignment horizontal="center" vertical="center" wrapText="1"/>
    </xf>
    <xf numFmtId="0" fontId="17" fillId="0" borderId="1" xfId="15" applyFont="1" applyBorder="1" applyAlignment="1">
      <alignment horizontal="center" vertical="center"/>
    </xf>
    <xf numFmtId="0" fontId="17" fillId="0" borderId="4" xfId="15" applyFont="1" applyBorder="1" applyAlignment="1">
      <alignment horizontal="center" vertical="center"/>
    </xf>
    <xf numFmtId="0" fontId="17" fillId="0" borderId="2" xfId="15" applyFont="1" applyBorder="1" applyAlignment="1">
      <alignment horizontal="center" vertical="center"/>
    </xf>
    <xf numFmtId="2" fontId="8" fillId="3" borderId="1" xfId="15" applyNumberFormat="1" applyFont="1" applyFill="1" applyBorder="1" applyAlignment="1">
      <alignment horizontal="center" vertical="center"/>
    </xf>
    <xf numFmtId="2" fontId="7" fillId="3" borderId="1" xfId="15" applyNumberFormat="1" applyFont="1" applyFill="1" applyBorder="1" applyAlignment="1">
      <alignment horizontal="center" vertical="center" wrapText="1"/>
    </xf>
    <xf numFmtId="0" fontId="17" fillId="0" borderId="3" xfId="15" applyFont="1" applyBorder="1" applyAlignment="1">
      <alignment horizontal="center" vertical="center" wrapText="1"/>
    </xf>
    <xf numFmtId="49" fontId="8" fillId="0" borderId="3" xfId="15" applyNumberFormat="1" applyFont="1" applyBorder="1" applyAlignment="1">
      <alignment horizontal="center" vertical="center" wrapText="1"/>
    </xf>
    <xf numFmtId="0" fontId="17" fillId="0" borderId="9" xfId="15" applyFont="1" applyBorder="1" applyAlignment="1">
      <alignment horizontal="center" vertical="top" wrapText="1"/>
    </xf>
    <xf numFmtId="0" fontId="8" fillId="0" borderId="1" xfId="15" applyFont="1" applyBorder="1" applyAlignment="1">
      <alignment horizontal="center" vertical="center" wrapText="1"/>
    </xf>
    <xf numFmtId="0" fontId="8" fillId="0" borderId="4" xfId="15" applyFont="1" applyBorder="1" applyAlignment="1">
      <alignment horizontal="center" vertical="center" wrapText="1"/>
    </xf>
    <xf numFmtId="0" fontId="8" fillId="0" borderId="2" xfId="15" applyFont="1" applyBorder="1" applyAlignment="1">
      <alignment horizontal="center" vertical="center" wrapText="1"/>
    </xf>
    <xf numFmtId="0" fontId="8" fillId="0" borderId="3" xfId="15" applyFont="1" applyBorder="1" applyAlignment="1">
      <alignment horizontal="center" vertical="center"/>
    </xf>
    <xf numFmtId="2" fontId="8" fillId="3" borderId="3" xfId="15" applyNumberFormat="1" applyFont="1" applyFill="1" applyBorder="1" applyAlignment="1">
      <alignment horizontal="center" vertical="center"/>
    </xf>
    <xf numFmtId="0" fontId="8" fillId="0" borderId="4" xfId="15" applyFont="1" applyBorder="1" applyAlignment="1">
      <alignment horizontal="center" vertical="center"/>
    </xf>
    <xf numFmtId="0" fontId="17" fillId="0" borderId="5" xfId="15" applyFont="1" applyBorder="1" applyAlignment="1">
      <alignment horizontal="center" vertical="center" wrapText="1"/>
    </xf>
    <xf numFmtId="0" fontId="17" fillId="0" borderId="1" xfId="15" applyFont="1" applyBorder="1" applyAlignment="1">
      <alignment horizontal="center" vertical="center" wrapText="1"/>
    </xf>
    <xf numFmtId="2" fontId="17" fillId="10" borderId="56" xfId="15" applyNumberFormat="1" applyFont="1" applyFill="1" applyBorder="1" applyAlignment="1">
      <alignment horizontal="center" vertical="center" wrapText="1"/>
    </xf>
    <xf numFmtId="0" fontId="17" fillId="0" borderId="5" xfId="15" applyFont="1" applyBorder="1" applyAlignment="1">
      <alignment horizontal="center" vertical="center"/>
    </xf>
    <xf numFmtId="0" fontId="7" fillId="0" borderId="3" xfId="15" applyFont="1" applyBorder="1" applyAlignment="1">
      <alignment horizontal="center" vertical="center"/>
    </xf>
    <xf numFmtId="2" fontId="17" fillId="10" borderId="3" xfId="15" applyNumberFormat="1" applyFont="1" applyFill="1" applyBorder="1" applyAlignment="1">
      <alignment horizontal="center" vertical="center" wrapText="1"/>
    </xf>
    <xf numFmtId="0" fontId="11" fillId="2" borderId="24" xfId="0" applyFont="1" applyFill="1" applyBorder="1" applyAlignment="1">
      <alignment horizontal="center"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9" fillId="0" borderId="4" xfId="0" applyFont="1" applyBorder="1" applyAlignment="1">
      <alignment vertical="center"/>
    </xf>
    <xf numFmtId="0" fontId="9" fillId="0" borderId="2" xfId="0" applyFont="1" applyBorder="1" applyAlignment="1">
      <alignment vertical="center"/>
    </xf>
    <xf numFmtId="0" fontId="11" fillId="5" borderId="3" xfId="14" applyFont="1" applyFill="1" applyBorder="1" applyAlignment="1">
      <alignment horizontal="center"/>
    </xf>
    <xf numFmtId="0" fontId="16" fillId="0" borderId="0" xfId="0" applyFont="1" applyAlignment="1">
      <alignment horizontal="center" wrapText="1"/>
    </xf>
    <xf numFmtId="0" fontId="30" fillId="0" borderId="15" xfId="0" applyFont="1" applyBorder="1"/>
    <xf numFmtId="43" fontId="30" fillId="0" borderId="0" xfId="0" applyNumberFormat="1" applyFont="1"/>
    <xf numFmtId="0" fontId="17" fillId="2" borderId="22" xfId="0" applyFont="1" applyFill="1" applyBorder="1" applyAlignment="1">
      <alignment horizontal="center" vertical="center"/>
    </xf>
    <xf numFmtId="0" fontId="17" fillId="2" borderId="37" xfId="0" applyFont="1" applyFill="1" applyBorder="1" applyAlignment="1">
      <alignment horizontal="center" vertical="center"/>
    </xf>
    <xf numFmtId="0" fontId="17" fillId="0" borderId="7" xfId="0" applyFont="1" applyBorder="1" applyAlignment="1">
      <alignment vertical="center" wrapText="1"/>
    </xf>
    <xf numFmtId="0" fontId="17" fillId="0" borderId="7" xfId="0" applyFont="1" applyBorder="1" applyAlignment="1">
      <alignment horizontal="center" vertical="center" wrapText="1"/>
    </xf>
    <xf numFmtId="168" fontId="17" fillId="2" borderId="28" xfId="8" applyNumberFormat="1" applyFont="1" applyFill="1" applyBorder="1" applyAlignment="1">
      <alignment horizontal="center" vertical="center"/>
    </xf>
    <xf numFmtId="169" fontId="17" fillId="2" borderId="16" xfId="8" applyNumberFormat="1" applyFont="1" applyFill="1" applyBorder="1" applyAlignment="1">
      <alignment horizontal="center" vertical="center"/>
    </xf>
    <xf numFmtId="0" fontId="17" fillId="0" borderId="15" xfId="0" applyFont="1" applyBorder="1" applyAlignment="1">
      <alignment horizontal="right" vertical="center" wrapText="1"/>
    </xf>
    <xf numFmtId="2" fontId="17" fillId="0" borderId="16" xfId="0" applyNumberFormat="1" applyFont="1" applyBorder="1" applyAlignment="1">
      <alignment horizontal="right" vertical="center" wrapText="1"/>
    </xf>
    <xf numFmtId="0" fontId="17" fillId="2" borderId="3" xfId="0" applyFont="1" applyFill="1" applyBorder="1" applyAlignment="1">
      <alignment horizontal="center" vertical="center" wrapText="1"/>
    </xf>
    <xf numFmtId="0" fontId="6" fillId="0" borderId="0" xfId="6" applyFont="1"/>
    <xf numFmtId="0" fontId="8" fillId="0" borderId="4" xfId="6" applyFont="1" applyBorder="1"/>
    <xf numFmtId="0" fontId="7" fillId="0" borderId="4" xfId="6" applyFont="1" applyBorder="1" applyAlignment="1">
      <alignment horizontal="center" vertical="center"/>
    </xf>
    <xf numFmtId="0" fontId="8" fillId="0" borderId="4" xfId="6" applyFont="1" applyBorder="1" applyAlignment="1">
      <alignment horizontal="center" vertical="center"/>
    </xf>
    <xf numFmtId="9" fontId="30" fillId="0" borderId="0" xfId="0" applyNumberFormat="1" applyFont="1"/>
    <xf numFmtId="0" fontId="36" fillId="2" borderId="0" xfId="0" applyFont="1" applyFill="1" applyAlignment="1">
      <alignment horizontal="center" vertical="center"/>
    </xf>
    <xf numFmtId="0" fontId="37" fillId="2" borderId="0" xfId="0" applyFont="1" applyFill="1" applyAlignment="1">
      <alignment horizontal="center" vertical="center"/>
    </xf>
    <xf numFmtId="166" fontId="36" fillId="2" borderId="0" xfId="0" applyNumberFormat="1" applyFont="1" applyFill="1" applyAlignment="1">
      <alignment horizontal="center" vertical="center"/>
    </xf>
    <xf numFmtId="43" fontId="8" fillId="0" borderId="2" xfId="8" applyFont="1" applyBorder="1" applyAlignment="1" applyProtection="1">
      <alignment vertical="center" wrapText="1"/>
    </xf>
    <xf numFmtId="43" fontId="13" fillId="0" borderId="2" xfId="8" applyFont="1" applyBorder="1" applyAlignment="1" applyProtection="1">
      <alignment vertical="center" wrapText="1"/>
    </xf>
    <xf numFmtId="0" fontId="9" fillId="0" borderId="1" xfId="0" applyFont="1" applyBorder="1" applyAlignment="1">
      <alignment horizontal="right" vertical="center" wrapText="1"/>
    </xf>
    <xf numFmtId="14" fontId="11" fillId="0" borderId="2" xfId="8" applyNumberFormat="1" applyFont="1" applyBorder="1" applyAlignment="1" applyProtection="1">
      <alignment horizontal="left" vertical="center" wrapText="1"/>
    </xf>
    <xf numFmtId="0" fontId="11" fillId="0" borderId="1" xfId="0" applyFont="1" applyBorder="1" applyAlignment="1">
      <alignment horizontal="center" vertical="center" wrapText="1"/>
    </xf>
    <xf numFmtId="43" fontId="11" fillId="0" borderId="2" xfId="8" applyFont="1" applyBorder="1" applyAlignment="1" applyProtection="1">
      <alignment horizontal="center" vertical="center" wrapText="1"/>
    </xf>
    <xf numFmtId="0" fontId="7" fillId="5" borderId="1" xfId="0" applyFont="1" applyFill="1" applyBorder="1" applyAlignment="1">
      <alignment horizontal="center" vertical="center" wrapText="1"/>
    </xf>
    <xf numFmtId="43" fontId="8" fillId="5" borderId="2" xfId="8" applyFont="1" applyFill="1" applyBorder="1" applyAlignment="1" applyProtection="1">
      <alignment vertical="center" wrapText="1"/>
    </xf>
    <xf numFmtId="0" fontId="8" fillId="0" borderId="1" xfId="0" applyFont="1" applyBorder="1" applyAlignment="1">
      <alignment horizontal="center" vertical="center" wrapText="1"/>
    </xf>
    <xf numFmtId="43" fontId="7" fillId="0" borderId="2" xfId="8" applyFont="1" applyBorder="1" applyAlignment="1" applyProtection="1">
      <alignment horizontal="right" vertical="center" wrapText="1"/>
    </xf>
    <xf numFmtId="49" fontId="7" fillId="7" borderId="1" xfId="0" applyNumberFormat="1" applyFont="1" applyFill="1" applyBorder="1" applyAlignment="1">
      <alignment horizontal="center" vertical="center" wrapText="1"/>
    </xf>
    <xf numFmtId="43" fontId="8" fillId="7" borderId="2" xfId="8" applyFont="1" applyFill="1" applyBorder="1" applyAlignment="1" applyProtection="1">
      <alignment horizontal="right" vertical="center" wrapText="1"/>
    </xf>
    <xf numFmtId="43" fontId="8" fillId="2" borderId="2" xfId="8" applyFont="1" applyFill="1" applyBorder="1" applyAlignment="1" applyProtection="1">
      <alignment horizontal="right" vertical="center" wrapText="1"/>
    </xf>
    <xf numFmtId="49" fontId="7" fillId="5" borderId="1" xfId="0" applyNumberFormat="1" applyFont="1" applyFill="1" applyBorder="1" applyAlignment="1">
      <alignment horizontal="center" vertical="center" wrapText="1"/>
    </xf>
    <xf numFmtId="43" fontId="8" fillId="5" borderId="2" xfId="8" applyFont="1" applyFill="1" applyBorder="1" applyAlignment="1" applyProtection="1">
      <alignment horizontal="right" vertical="center" wrapText="1"/>
    </xf>
    <xf numFmtId="0" fontId="8" fillId="2" borderId="1" xfId="0" applyFont="1" applyFill="1" applyBorder="1" applyAlignment="1">
      <alignment horizontal="center" vertical="center" wrapText="1"/>
    </xf>
    <xf numFmtId="0" fontId="8" fillId="5" borderId="1" xfId="0" applyFont="1" applyFill="1" applyBorder="1" applyAlignment="1">
      <alignment vertical="center"/>
    </xf>
    <xf numFmtId="0" fontId="17" fillId="0" borderId="1" xfId="15" applyFont="1" applyBorder="1" applyAlignment="1">
      <alignment horizontal="center" vertical="center"/>
    </xf>
    <xf numFmtId="0" fontId="8" fillId="0" borderId="3" xfId="15" applyFont="1" applyBorder="1" applyAlignment="1">
      <alignment horizontal="center" vertical="center"/>
    </xf>
    <xf numFmtId="0" fontId="17" fillId="0" borderId="3" xfId="15" applyFont="1" applyBorder="1" applyAlignment="1">
      <alignment horizontal="center" vertical="center" wrapText="1"/>
    </xf>
    <xf numFmtId="2" fontId="8" fillId="3" borderId="1" xfId="15" applyNumberFormat="1" applyFont="1" applyFill="1" applyBorder="1" applyAlignment="1">
      <alignment horizontal="center" vertical="center"/>
    </xf>
    <xf numFmtId="0" fontId="17" fillId="0" borderId="3" xfId="15" applyFont="1" applyBorder="1" applyAlignment="1">
      <alignment horizontal="center" vertical="center" wrapText="1"/>
    </xf>
    <xf numFmtId="2" fontId="17" fillId="10" borderId="3" xfId="15" applyNumberFormat="1" applyFont="1" applyFill="1" applyBorder="1" applyAlignment="1">
      <alignment horizontal="center" vertical="center" wrapText="1"/>
    </xf>
    <xf numFmtId="0" fontId="8" fillId="0" borderId="3" xfId="15" applyFont="1" applyBorder="1" applyAlignment="1">
      <alignment horizontal="center" vertical="center"/>
    </xf>
    <xf numFmtId="0" fontId="17" fillId="0" borderId="5" xfId="15" applyFont="1" applyBorder="1" applyAlignment="1">
      <alignment horizontal="center" vertical="center"/>
    </xf>
    <xf numFmtId="0" fontId="17" fillId="0" borderId="5" xfId="15" applyFont="1" applyBorder="1" applyAlignment="1">
      <alignment horizontal="center" vertical="center" wrapText="1"/>
    </xf>
    <xf numFmtId="49" fontId="8" fillId="0" borderId="3" xfId="15" applyNumberFormat="1" applyFont="1" applyBorder="1" applyAlignment="1">
      <alignment horizontal="center" vertical="center" wrapText="1"/>
    </xf>
    <xf numFmtId="0" fontId="38" fillId="0" borderId="0" xfId="15" applyFont="1"/>
    <xf numFmtId="0" fontId="7" fillId="0" borderId="0" xfId="6" applyFont="1" applyAlignment="1">
      <alignment horizontal="center" vertical="center"/>
    </xf>
    <xf numFmtId="43" fontId="8" fillId="0" borderId="4" xfId="8" applyFont="1" applyFill="1" applyBorder="1" applyAlignment="1" applyProtection="1">
      <alignment horizontal="right" vertical="center" wrapText="1"/>
    </xf>
    <xf numFmtId="0" fontId="8" fillId="0" borderId="4" xfId="0" applyFont="1" applyFill="1" applyBorder="1" applyAlignment="1">
      <alignment horizontal="right" vertical="center" wrapText="1"/>
    </xf>
    <xf numFmtId="4" fontId="8" fillId="0" borderId="4" xfId="8" applyNumberFormat="1" applyFont="1" applyFill="1" applyBorder="1" applyAlignment="1" applyProtection="1">
      <alignment horizontal="right" vertical="center" wrapText="1"/>
    </xf>
    <xf numFmtId="43" fontId="31" fillId="0" borderId="4" xfId="8" applyFont="1" applyFill="1" applyBorder="1" applyAlignment="1">
      <alignment vertical="center"/>
    </xf>
    <xf numFmtId="4" fontId="7" fillId="0" borderId="4" xfId="0" applyNumberFormat="1" applyFont="1" applyFill="1" applyBorder="1" applyAlignment="1">
      <alignment horizontal="right" vertical="center"/>
    </xf>
    <xf numFmtId="0" fontId="32" fillId="0" borderId="0" xfId="0" applyFont="1" applyFill="1" applyAlignment="1">
      <alignment horizontal="right" vertical="center"/>
    </xf>
    <xf numFmtId="0" fontId="32" fillId="0" borderId="0" xfId="0" applyFont="1" applyFill="1" applyAlignment="1">
      <alignment vertical="center"/>
    </xf>
    <xf numFmtId="0" fontId="30" fillId="0" borderId="0" xfId="0" applyFont="1" applyFill="1" applyAlignment="1">
      <alignment vertical="center"/>
    </xf>
    <xf numFmtId="0" fontId="32" fillId="0" borderId="0" xfId="0" applyFont="1" applyFill="1" applyAlignment="1">
      <alignment horizontal="left" vertical="center"/>
    </xf>
    <xf numFmtId="166" fontId="32" fillId="0" borderId="0" xfId="0" applyNumberFormat="1" applyFont="1" applyFill="1" applyAlignment="1">
      <alignment vertical="center"/>
    </xf>
    <xf numFmtId="43" fontId="32" fillId="0" borderId="0" xfId="0" applyNumberFormat="1" applyFont="1" applyFill="1" applyAlignment="1">
      <alignment horizontal="right" vertical="center"/>
    </xf>
    <xf numFmtId="0" fontId="30" fillId="0" borderId="0" xfId="0" applyFont="1" applyFill="1" applyAlignment="1">
      <alignment horizontal="right" vertical="center"/>
    </xf>
    <xf numFmtId="0" fontId="39" fillId="0" borderId="0" xfId="0" applyFont="1" applyFill="1" applyAlignment="1">
      <alignment horizontal="right" vertical="center"/>
    </xf>
    <xf numFmtId="43" fontId="30" fillId="0" borderId="0" xfId="0" applyNumberFormat="1" applyFont="1" applyFill="1" applyAlignment="1">
      <alignment horizontal="right" vertical="center"/>
    </xf>
    <xf numFmtId="10" fontId="30" fillId="0" borderId="0" xfId="3" applyNumberFormat="1" applyFont="1" applyFill="1" applyAlignment="1">
      <alignment horizontal="right" vertical="center"/>
    </xf>
    <xf numFmtId="10" fontId="30" fillId="0" borderId="0" xfId="0" applyNumberFormat="1" applyFont="1" applyFill="1" applyAlignment="1">
      <alignment horizontal="right" vertical="center"/>
    </xf>
    <xf numFmtId="166" fontId="30" fillId="0" borderId="0" xfId="0" applyNumberFormat="1" applyFont="1" applyFill="1" applyAlignment="1">
      <alignment horizontal="right" vertical="center"/>
    </xf>
    <xf numFmtId="170" fontId="8" fillId="2" borderId="2" xfId="0" applyNumberFormat="1" applyFont="1" applyFill="1" applyBorder="1" applyAlignment="1" applyProtection="1">
      <alignment horizontal="right" vertical="center" wrapText="1"/>
      <protection locked="0"/>
    </xf>
    <xf numFmtId="43" fontId="30" fillId="0" borderId="14" xfId="8" applyFont="1" applyBorder="1" applyAlignment="1">
      <alignment vertical="center"/>
    </xf>
    <xf numFmtId="0" fontId="20" fillId="6" borderId="54" xfId="14" applyFont="1" applyFill="1" applyBorder="1" applyAlignment="1" applyProtection="1">
      <alignment horizontal="center" vertical="center"/>
      <protection locked="0"/>
    </xf>
    <xf numFmtId="0" fontId="20" fillId="6" borderId="55" xfId="14" applyFont="1" applyFill="1" applyBorder="1" applyAlignment="1" applyProtection="1">
      <alignment horizontal="center" vertical="center"/>
      <protection locked="0"/>
    </xf>
    <xf numFmtId="0" fontId="26" fillId="6" borderId="48" xfId="14" applyFont="1" applyFill="1" applyBorder="1" applyAlignment="1" applyProtection="1">
      <alignment horizontal="center" vertical="center"/>
      <protection locked="0"/>
    </xf>
    <xf numFmtId="0" fontId="26" fillId="6" borderId="49" xfId="14" applyFont="1" applyFill="1" applyBorder="1" applyAlignment="1" applyProtection="1">
      <alignment horizontal="center" vertical="center"/>
      <protection locked="0"/>
    </xf>
    <xf numFmtId="0" fontId="30" fillId="0" borderId="1" xfId="0" applyFont="1" applyBorder="1" applyAlignment="1">
      <alignment horizontal="center" vertical="center"/>
    </xf>
    <xf numFmtId="0" fontId="30" fillId="0" borderId="2" xfId="0" applyFont="1" applyBorder="1" applyAlignment="1">
      <alignment horizontal="center" vertical="center"/>
    </xf>
    <xf numFmtId="166" fontId="7" fillId="5" borderId="4" xfId="0" applyNumberFormat="1" applyFont="1" applyFill="1" applyBorder="1" applyAlignment="1">
      <alignment horizontal="right" vertical="center"/>
    </xf>
    <xf numFmtId="166" fontId="7" fillId="5" borderId="2" xfId="0" applyNumberFormat="1" applyFont="1" applyFill="1" applyBorder="1" applyAlignment="1">
      <alignment horizontal="right" vertical="center"/>
    </xf>
    <xf numFmtId="0" fontId="14"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4" fontId="11" fillId="0" borderId="4" xfId="3" applyNumberFormat="1" applyFont="1" applyBorder="1" applyAlignment="1" applyProtection="1">
      <alignment horizontal="right" vertical="center" wrapText="1"/>
    </xf>
    <xf numFmtId="0" fontId="12" fillId="0" borderId="10" xfId="0" applyFont="1" applyBorder="1" applyAlignment="1">
      <alignment horizontal="center" wrapText="1"/>
    </xf>
    <xf numFmtId="0" fontId="12" fillId="0" borderId="15" xfId="0" applyFont="1" applyBorder="1" applyAlignment="1">
      <alignment horizontal="center" wrapText="1"/>
    </xf>
    <xf numFmtId="0" fontId="12" fillId="0" borderId="11" xfId="0" applyFont="1" applyBorder="1" applyAlignment="1">
      <alignment horizontal="center" wrapText="1"/>
    </xf>
    <xf numFmtId="0" fontId="12" fillId="0" borderId="1" xfId="0" applyFont="1" applyBorder="1" applyAlignment="1">
      <alignment horizontal="center" wrapText="1"/>
    </xf>
    <xf numFmtId="0" fontId="12" fillId="0" borderId="4" xfId="0" applyFont="1" applyBorder="1" applyAlignment="1">
      <alignment horizontal="center" wrapText="1"/>
    </xf>
    <xf numFmtId="0" fontId="12" fillId="0" borderId="2" xfId="0" applyFont="1" applyBorder="1" applyAlignment="1">
      <alignment horizont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4" fontId="7" fillId="5" borderId="4" xfId="0" applyNumberFormat="1" applyFont="1" applyFill="1" applyBorder="1" applyAlignment="1">
      <alignment horizontal="right" vertical="center"/>
    </xf>
    <xf numFmtId="4" fontId="12" fillId="0" borderId="8" xfId="8" applyNumberFormat="1" applyFont="1" applyBorder="1" applyAlignment="1" applyProtection="1">
      <alignment horizontal="center" vertical="top"/>
    </xf>
    <xf numFmtId="4" fontId="12" fillId="0" borderId="12" xfId="8" applyNumberFormat="1" applyFont="1" applyBorder="1" applyAlignment="1" applyProtection="1">
      <alignment horizontal="center" vertical="top"/>
    </xf>
    <xf numFmtId="4" fontId="12" fillId="0" borderId="9" xfId="8" applyNumberFormat="1" applyFont="1" applyBorder="1" applyAlignment="1" applyProtection="1">
      <alignment horizontal="center" vertical="top"/>
    </xf>
    <xf numFmtId="4" fontId="12" fillId="0" borderId="13" xfId="8" applyNumberFormat="1" applyFont="1" applyBorder="1" applyAlignment="1" applyProtection="1">
      <alignment horizontal="center" vertical="top"/>
    </xf>
    <xf numFmtId="4" fontId="12" fillId="0" borderId="0" xfId="8" applyNumberFormat="1" applyFont="1" applyBorder="1" applyAlignment="1" applyProtection="1">
      <alignment horizontal="center" vertical="top"/>
    </xf>
    <xf numFmtId="4" fontId="12" fillId="0" borderId="14" xfId="8" applyNumberFormat="1" applyFont="1" applyBorder="1" applyAlignment="1" applyProtection="1">
      <alignment horizontal="center" vertical="top"/>
    </xf>
    <xf numFmtId="0" fontId="17" fillId="0" borderId="5" xfId="15" applyFont="1" applyBorder="1" applyAlignment="1">
      <alignment horizontal="center" vertical="center" wrapText="1"/>
    </xf>
    <xf numFmtId="0" fontId="17" fillId="0" borderId="7" xfId="15" applyFont="1" applyBorder="1" applyAlignment="1">
      <alignment horizontal="center" vertical="center" wrapText="1"/>
    </xf>
    <xf numFmtId="0" fontId="17" fillId="0" borderId="1" xfId="15" applyFont="1" applyBorder="1" applyAlignment="1">
      <alignment horizontal="center" vertical="center" wrapText="1"/>
    </xf>
    <xf numFmtId="0" fontId="17" fillId="0" borderId="2" xfId="15" applyFont="1" applyBorder="1" applyAlignment="1">
      <alignment horizontal="center" vertical="center" wrapText="1"/>
    </xf>
    <xf numFmtId="2" fontId="17" fillId="10" borderId="1" xfId="15" applyNumberFormat="1" applyFont="1" applyFill="1" applyBorder="1" applyAlignment="1">
      <alignment horizontal="center" vertical="center" wrapText="1"/>
    </xf>
    <xf numFmtId="2" fontId="17" fillId="10" borderId="2" xfId="15" applyNumberFormat="1" applyFont="1" applyFill="1" applyBorder="1" applyAlignment="1">
      <alignment horizontal="center" vertical="center" wrapText="1"/>
    </xf>
    <xf numFmtId="0" fontId="17" fillId="0" borderId="8" xfId="15" quotePrefix="1" applyFont="1" applyBorder="1" applyAlignment="1">
      <alignment horizontal="center" vertical="top" wrapText="1"/>
    </xf>
    <xf numFmtId="0" fontId="17" fillId="0" borderId="12" xfId="15" applyFont="1" applyBorder="1" applyAlignment="1">
      <alignment horizontal="center" vertical="top" wrapText="1"/>
    </xf>
    <xf numFmtId="0" fontId="17" fillId="0" borderId="9" xfId="15" applyFont="1" applyBorder="1" applyAlignment="1">
      <alignment horizontal="center" vertical="top" wrapText="1"/>
    </xf>
    <xf numFmtId="0" fontId="8" fillId="2" borderId="62" xfId="15" applyFont="1" applyFill="1" applyBorder="1" applyAlignment="1">
      <alignment horizontal="center" vertical="center" wrapText="1"/>
    </xf>
    <xf numFmtId="0" fontId="8" fillId="2" borderId="60" xfId="15" applyFont="1" applyFill="1" applyBorder="1" applyAlignment="1">
      <alignment horizontal="center" vertical="center" wrapText="1"/>
    </xf>
    <xf numFmtId="0" fontId="8" fillId="2" borderId="56" xfId="15" applyFont="1" applyFill="1" applyBorder="1" applyAlignment="1">
      <alignment horizontal="left" vertical="center" wrapText="1"/>
    </xf>
    <xf numFmtId="0" fontId="7" fillId="0" borderId="1" xfId="15" applyFont="1" applyBorder="1" applyAlignment="1">
      <alignment horizontal="right" vertical="center"/>
    </xf>
    <xf numFmtId="0" fontId="7" fillId="0" borderId="4" xfId="15" applyFont="1" applyBorder="1" applyAlignment="1">
      <alignment horizontal="right" vertical="center"/>
    </xf>
    <xf numFmtId="0" fontId="7" fillId="0" borderId="2" xfId="15" applyFont="1" applyBorder="1" applyAlignment="1">
      <alignment horizontal="right" vertical="center"/>
    </xf>
    <xf numFmtId="0" fontId="8" fillId="2" borderId="3" xfId="15" applyFont="1" applyFill="1" applyBorder="1" applyAlignment="1">
      <alignment horizontal="center" vertical="center" wrapText="1"/>
    </xf>
    <xf numFmtId="0" fontId="7" fillId="5" borderId="8" xfId="15" applyFont="1" applyFill="1" applyBorder="1" applyAlignment="1">
      <alignment horizontal="left" vertical="center" wrapText="1"/>
    </xf>
    <xf numFmtId="0" fontId="7" fillId="5" borderId="12" xfId="15" applyFont="1" applyFill="1" applyBorder="1" applyAlignment="1">
      <alignment horizontal="left" vertical="center" wrapText="1"/>
    </xf>
    <xf numFmtId="0" fontId="7" fillId="5" borderId="9" xfId="15" applyFont="1" applyFill="1" applyBorder="1" applyAlignment="1">
      <alignment horizontal="left" vertical="center" wrapText="1"/>
    </xf>
    <xf numFmtId="0" fontId="17" fillId="0" borderId="8" xfId="15" applyFont="1" applyBorder="1" applyAlignment="1">
      <alignment horizontal="center" vertical="center"/>
    </xf>
    <xf numFmtId="0" fontId="17" fillId="0" borderId="12" xfId="15" applyFont="1" applyBorder="1" applyAlignment="1">
      <alignment horizontal="center" vertical="center"/>
    </xf>
    <xf numFmtId="0" fontId="17" fillId="0" borderId="9" xfId="15" applyFont="1" applyBorder="1" applyAlignment="1">
      <alignment horizontal="center" vertical="center"/>
    </xf>
    <xf numFmtId="0" fontId="17" fillId="0" borderId="1" xfId="15" applyFont="1" applyBorder="1" applyAlignment="1">
      <alignment horizontal="center" vertical="center"/>
    </xf>
    <xf numFmtId="0" fontId="17" fillId="0" borderId="4" xfId="15" applyFont="1" applyBorder="1" applyAlignment="1">
      <alignment horizontal="center" vertical="center"/>
    </xf>
    <xf numFmtId="0" fontId="17" fillId="0" borderId="2" xfId="15" applyFont="1" applyBorder="1" applyAlignment="1">
      <alignment horizontal="center" vertical="center"/>
    </xf>
    <xf numFmtId="0" fontId="17" fillId="0" borderId="1" xfId="15" quotePrefix="1" applyFont="1" applyBorder="1" applyAlignment="1">
      <alignment horizontal="center" vertical="top" wrapText="1"/>
    </xf>
    <xf numFmtId="0" fontId="17" fillId="0" borderId="4" xfId="15" quotePrefix="1" applyFont="1" applyBorder="1" applyAlignment="1">
      <alignment horizontal="center" vertical="top" wrapText="1"/>
    </xf>
    <xf numFmtId="0" fontId="17" fillId="0" borderId="2" xfId="15" quotePrefix="1" applyFont="1" applyBorder="1" applyAlignment="1">
      <alignment horizontal="center" vertical="top" wrapText="1"/>
    </xf>
    <xf numFmtId="2" fontId="8" fillId="3" borderId="1" xfId="15" applyNumberFormat="1" applyFont="1" applyFill="1" applyBorder="1" applyAlignment="1">
      <alignment horizontal="center" vertical="center"/>
    </xf>
    <xf numFmtId="2" fontId="8" fillId="3" borderId="2" xfId="15" applyNumberFormat="1" applyFont="1" applyFill="1" applyBorder="1" applyAlignment="1">
      <alignment horizontal="center" vertical="center"/>
    </xf>
    <xf numFmtId="0" fontId="7" fillId="5" borderId="1" xfId="15" applyFont="1" applyFill="1" applyBorder="1" applyAlignment="1">
      <alignment horizontal="left" vertical="center" wrapText="1"/>
    </xf>
    <xf numFmtId="0" fontId="7" fillId="5" borderId="4" xfId="15" applyFont="1" applyFill="1" applyBorder="1" applyAlignment="1">
      <alignment horizontal="left" vertical="center" wrapText="1"/>
    </xf>
    <xf numFmtId="0" fontId="7" fillId="5" borderId="2" xfId="15" applyFont="1" applyFill="1" applyBorder="1" applyAlignment="1">
      <alignment horizontal="left" vertical="center" wrapText="1"/>
    </xf>
    <xf numFmtId="2" fontId="8" fillId="0" borderId="8" xfId="15" applyNumberFormat="1" applyFont="1" applyBorder="1" applyAlignment="1">
      <alignment horizontal="center" vertical="center"/>
    </xf>
    <xf numFmtId="2" fontId="8" fillId="0" borderId="12" xfId="15" applyNumberFormat="1" applyFont="1" applyBorder="1" applyAlignment="1">
      <alignment horizontal="center" vertical="center"/>
    </xf>
    <xf numFmtId="2" fontId="8" fillId="0" borderId="9" xfId="15" applyNumberFormat="1" applyFont="1" applyBorder="1" applyAlignment="1">
      <alignment horizontal="center" vertical="center"/>
    </xf>
    <xf numFmtId="2" fontId="17" fillId="0" borderId="1" xfId="15" applyNumberFormat="1" applyFont="1" applyBorder="1" applyAlignment="1">
      <alignment horizontal="center" vertical="center" wrapText="1"/>
    </xf>
    <xf numFmtId="2" fontId="17" fillId="0" borderId="4" xfId="15" applyNumberFormat="1" applyFont="1" applyBorder="1" applyAlignment="1">
      <alignment horizontal="center" vertical="center" wrapText="1"/>
    </xf>
    <xf numFmtId="2" fontId="17" fillId="0" borderId="2" xfId="15" applyNumberFormat="1" applyFont="1" applyBorder="1" applyAlignment="1">
      <alignment horizontal="center" vertical="center" wrapText="1"/>
    </xf>
    <xf numFmtId="2" fontId="8" fillId="10" borderId="1" xfId="15" applyNumberFormat="1" applyFont="1" applyFill="1" applyBorder="1" applyAlignment="1">
      <alignment horizontal="center" vertical="center"/>
    </xf>
    <xf numFmtId="2" fontId="8" fillId="10" borderId="2" xfId="15" applyNumberFormat="1" applyFont="1" applyFill="1" applyBorder="1" applyAlignment="1">
      <alignment horizontal="center" vertical="center"/>
    </xf>
    <xf numFmtId="0" fontId="8" fillId="0" borderId="5" xfId="15" applyFont="1" applyBorder="1" applyAlignment="1">
      <alignment horizontal="center" vertical="center" wrapText="1"/>
    </xf>
    <xf numFmtId="0" fontId="8" fillId="0" borderId="6" xfId="15" applyFont="1" applyBorder="1" applyAlignment="1">
      <alignment horizontal="center" vertical="center" wrapText="1"/>
    </xf>
    <xf numFmtId="0" fontId="8" fillId="0" borderId="7" xfId="15" applyFont="1" applyBorder="1" applyAlignment="1">
      <alignment horizontal="center" vertical="center" wrapText="1"/>
    </xf>
    <xf numFmtId="0" fontId="8" fillId="0" borderId="3" xfId="15" applyFont="1" applyBorder="1" applyAlignment="1">
      <alignment horizontal="center" vertical="center"/>
    </xf>
    <xf numFmtId="0" fontId="8" fillId="0" borderId="1" xfId="15" applyFont="1" applyBorder="1" applyAlignment="1">
      <alignment horizontal="center" vertical="center"/>
    </xf>
    <xf numFmtId="0" fontId="8" fillId="0" borderId="4" xfId="15" applyFont="1" applyBorder="1" applyAlignment="1">
      <alignment horizontal="center" vertical="center"/>
    </xf>
    <xf numFmtId="0" fontId="8" fillId="0" borderId="2" xfId="15" applyFont="1" applyBorder="1" applyAlignment="1">
      <alignment horizontal="center" vertical="center"/>
    </xf>
    <xf numFmtId="0" fontId="8" fillId="2" borderId="8" xfId="15" applyFont="1" applyFill="1" applyBorder="1" applyAlignment="1">
      <alignment horizontal="center" vertical="center" wrapText="1"/>
    </xf>
    <xf numFmtId="0" fontId="8" fillId="2" borderId="9" xfId="15" applyFont="1" applyFill="1" applyBorder="1" applyAlignment="1">
      <alignment horizontal="center" vertical="center" wrapText="1"/>
    </xf>
    <xf numFmtId="0" fontId="8" fillId="2" borderId="13" xfId="15" applyFont="1" applyFill="1" applyBorder="1" applyAlignment="1">
      <alignment horizontal="center" vertical="center" wrapText="1"/>
    </xf>
    <xf numFmtId="0" fontId="8" fillId="2" borderId="14" xfId="15" applyFont="1" applyFill="1" applyBorder="1" applyAlignment="1">
      <alignment horizontal="center" vertical="center" wrapText="1"/>
    </xf>
    <xf numFmtId="0" fontId="17" fillId="0" borderId="4" xfId="15" applyFont="1" applyBorder="1" applyAlignment="1">
      <alignment horizontal="center" vertical="center" wrapText="1"/>
    </xf>
    <xf numFmtId="0" fontId="8" fillId="2" borderId="5" xfId="15" applyFont="1" applyFill="1" applyBorder="1" applyAlignment="1">
      <alignment horizontal="center" vertical="center" wrapText="1"/>
    </xf>
    <xf numFmtId="0" fontId="8" fillId="2" borderId="6" xfId="15" applyFont="1" applyFill="1" applyBorder="1" applyAlignment="1">
      <alignment horizontal="center" vertical="center" wrapText="1"/>
    </xf>
    <xf numFmtId="0" fontId="8" fillId="2" borderId="7" xfId="15" applyFont="1" applyFill="1" applyBorder="1" applyAlignment="1">
      <alignment horizontal="center" vertical="center" wrapText="1"/>
    </xf>
    <xf numFmtId="2" fontId="17" fillId="0" borderId="57" xfId="15" applyNumberFormat="1" applyFont="1" applyBorder="1" applyAlignment="1">
      <alignment horizontal="center" vertical="center" wrapText="1"/>
    </xf>
    <xf numFmtId="0" fontId="10" fillId="0" borderId="1" xfId="15" applyFont="1" applyBorder="1" applyAlignment="1">
      <alignment horizontal="right" vertical="center" wrapText="1"/>
    </xf>
    <xf numFmtId="0" fontId="10" fillId="0" borderId="4" xfId="15" applyFont="1" applyBorder="1" applyAlignment="1">
      <alignment horizontal="right" vertical="center" wrapText="1"/>
    </xf>
    <xf numFmtId="0" fontId="10" fillId="0" borderId="2" xfId="15" applyFont="1" applyBorder="1" applyAlignment="1">
      <alignment horizontal="right" vertical="center" wrapText="1"/>
    </xf>
    <xf numFmtId="49" fontId="7" fillId="0" borderId="3" xfId="15" applyNumberFormat="1" applyFont="1" applyBorder="1" applyAlignment="1">
      <alignment horizontal="right" vertical="center" wrapText="1"/>
    </xf>
    <xf numFmtId="0" fontId="17" fillId="0" borderId="56" xfId="15" applyFont="1" applyBorder="1" applyAlignment="1">
      <alignment horizontal="center" vertical="center" wrapText="1"/>
    </xf>
    <xf numFmtId="2" fontId="17" fillId="10" borderId="56" xfId="15" applyNumberFormat="1" applyFont="1" applyFill="1" applyBorder="1" applyAlignment="1">
      <alignment horizontal="center" vertical="center" wrapText="1"/>
    </xf>
    <xf numFmtId="49" fontId="8" fillId="0" borderId="1" xfId="15" applyNumberFormat="1" applyFont="1" applyBorder="1" applyAlignment="1">
      <alignment horizontal="center" vertical="center" wrapText="1"/>
    </xf>
    <xf numFmtId="49" fontId="8" fillId="0" borderId="4" xfId="15" applyNumberFormat="1" applyFont="1" applyBorder="1" applyAlignment="1">
      <alignment horizontal="center" vertical="center" wrapText="1"/>
    </xf>
    <xf numFmtId="49" fontId="8" fillId="0" borderId="2" xfId="15" applyNumberFormat="1" applyFont="1" applyBorder="1" applyAlignment="1">
      <alignment horizontal="center" vertical="center" wrapText="1"/>
    </xf>
    <xf numFmtId="0" fontId="10" fillId="0" borderId="10" xfId="15" applyFont="1" applyBorder="1" applyAlignment="1">
      <alignment horizontal="right" vertical="center" wrapText="1"/>
    </xf>
    <xf numFmtId="0" fontId="10" fillId="0" borderId="15" xfId="15" applyFont="1" applyBorder="1" applyAlignment="1">
      <alignment horizontal="right" vertical="center" wrapText="1"/>
    </xf>
    <xf numFmtId="0" fontId="17" fillId="0" borderId="3" xfId="15" applyFont="1" applyBorder="1" applyAlignment="1">
      <alignment horizontal="center" vertical="center" wrapText="1"/>
    </xf>
    <xf numFmtId="2" fontId="17" fillId="10" borderId="3" xfId="15" applyNumberFormat="1" applyFont="1" applyFill="1" applyBorder="1" applyAlignment="1">
      <alignment horizontal="center" vertical="center" wrapText="1"/>
    </xf>
    <xf numFmtId="0" fontId="8" fillId="0" borderId="1" xfId="15" applyFont="1" applyBorder="1" applyAlignment="1">
      <alignment horizontal="center" vertical="center" wrapText="1"/>
    </xf>
    <xf numFmtId="0" fontId="8" fillId="0" borderId="2" xfId="15" applyFont="1" applyBorder="1" applyAlignment="1">
      <alignment horizontal="center" vertical="center" wrapText="1"/>
    </xf>
    <xf numFmtId="0" fontId="8" fillId="0" borderId="4" xfId="15" applyFont="1" applyBorder="1" applyAlignment="1">
      <alignment horizontal="center" vertical="center" wrapText="1"/>
    </xf>
    <xf numFmtId="0" fontId="10" fillId="0" borderId="11" xfId="15" applyFont="1" applyBorder="1" applyAlignment="1">
      <alignment horizontal="right" vertical="center" wrapText="1"/>
    </xf>
    <xf numFmtId="2" fontId="7" fillId="3" borderId="10" xfId="15" applyNumberFormat="1" applyFont="1" applyFill="1" applyBorder="1" applyAlignment="1">
      <alignment horizontal="center" vertical="center" wrapText="1"/>
    </xf>
    <xf numFmtId="2" fontId="7" fillId="3" borderId="11" xfId="15" applyNumberFormat="1" applyFont="1" applyFill="1" applyBorder="1" applyAlignment="1">
      <alignment horizontal="center" vertical="center" wrapText="1"/>
    </xf>
    <xf numFmtId="2" fontId="7" fillId="0" borderId="1" xfId="15" applyNumberFormat="1" applyFont="1" applyBorder="1" applyAlignment="1">
      <alignment horizontal="center" vertical="center" wrapText="1"/>
    </xf>
    <xf numFmtId="2" fontId="7" fillId="0" borderId="2" xfId="15" applyNumberFormat="1" applyFont="1" applyBorder="1" applyAlignment="1">
      <alignment horizontal="center" vertical="center" wrapText="1"/>
    </xf>
    <xf numFmtId="2" fontId="8" fillId="3" borderId="3" xfId="15" applyNumberFormat="1" applyFont="1" applyFill="1" applyBorder="1" applyAlignment="1">
      <alignment horizontal="center" vertical="center"/>
    </xf>
    <xf numFmtId="0" fontId="7" fillId="8" borderId="4" xfId="15" applyFont="1" applyFill="1" applyBorder="1" applyAlignment="1">
      <alignment horizontal="left" vertical="center"/>
    </xf>
    <xf numFmtId="0" fontId="7" fillId="8" borderId="2" xfId="15" applyFont="1" applyFill="1" applyBorder="1" applyAlignment="1">
      <alignment horizontal="left" vertical="center"/>
    </xf>
    <xf numFmtId="0" fontId="7" fillId="8" borderId="12" xfId="15" applyFont="1" applyFill="1" applyBorder="1" applyAlignment="1">
      <alignment horizontal="left" vertical="center"/>
    </xf>
    <xf numFmtId="0" fontId="7" fillId="8" borderId="9" xfId="15" applyFont="1" applyFill="1" applyBorder="1" applyAlignment="1">
      <alignment horizontal="left" vertical="center"/>
    </xf>
    <xf numFmtId="0" fontId="7" fillId="5" borderId="15" xfId="15" applyFont="1" applyFill="1" applyBorder="1" applyAlignment="1">
      <alignment horizontal="left" vertical="center" wrapText="1"/>
    </xf>
    <xf numFmtId="0" fontId="7" fillId="5" borderId="11" xfId="15" applyFont="1" applyFill="1" applyBorder="1" applyAlignment="1">
      <alignment horizontal="left" vertical="center" wrapText="1"/>
    </xf>
    <xf numFmtId="0" fontId="8" fillId="0" borderId="58" xfId="15" applyFont="1" applyBorder="1" applyAlignment="1">
      <alignment horizontal="left" vertical="center" wrapText="1"/>
    </xf>
    <xf numFmtId="0" fontId="8" fillId="0" borderId="57" xfId="15" applyFont="1" applyBorder="1" applyAlignment="1">
      <alignment horizontal="left" vertical="center" wrapText="1"/>
    </xf>
    <xf numFmtId="0" fontId="7" fillId="5" borderId="3" xfId="15" applyFont="1" applyFill="1" applyBorder="1" applyAlignment="1">
      <alignment horizontal="left" vertical="center" wrapText="1"/>
    </xf>
    <xf numFmtId="0" fontId="17" fillId="0" borderId="5" xfId="15" applyFont="1" applyBorder="1" applyAlignment="1">
      <alignment horizontal="center" vertical="center"/>
    </xf>
    <xf numFmtId="0" fontId="17" fillId="0" borderId="6" xfId="15" applyFont="1" applyBorder="1" applyAlignment="1">
      <alignment horizontal="center" vertical="center"/>
    </xf>
    <xf numFmtId="49" fontId="17" fillId="0" borderId="1" xfId="15" applyNumberFormat="1" applyFont="1" applyBorder="1" applyAlignment="1">
      <alignment horizontal="center" vertical="center" wrapText="1"/>
    </xf>
    <xf numFmtId="49" fontId="17" fillId="0" borderId="4" xfId="15" applyNumberFormat="1" applyFont="1" applyBorder="1" applyAlignment="1">
      <alignment horizontal="center" vertical="center" wrapText="1"/>
    </xf>
    <xf numFmtId="49" fontId="17" fillId="0" borderId="2" xfId="15" applyNumberFormat="1" applyFont="1" applyBorder="1" applyAlignment="1">
      <alignment horizontal="center" vertical="center" wrapText="1"/>
    </xf>
    <xf numFmtId="49" fontId="8" fillId="0" borderId="3" xfId="15" applyNumberFormat="1" applyFont="1" applyBorder="1" applyAlignment="1">
      <alignment horizontal="center" vertical="center" wrapText="1"/>
    </xf>
    <xf numFmtId="49" fontId="17" fillId="0" borderId="3" xfId="15" applyNumberFormat="1" applyFont="1" applyBorder="1" applyAlignment="1">
      <alignment horizontal="center" vertical="center" wrapText="1"/>
    </xf>
    <xf numFmtId="0" fontId="17" fillId="0" borderId="8" xfId="15" applyFont="1" applyBorder="1" applyAlignment="1">
      <alignment horizontal="center" vertical="top" wrapText="1"/>
    </xf>
    <xf numFmtId="0" fontId="17" fillId="0" borderId="1" xfId="15" applyFont="1" applyBorder="1" applyAlignment="1">
      <alignment horizontal="left" vertical="center" wrapText="1"/>
    </xf>
    <xf numFmtId="0" fontId="17" fillId="0" borderId="4" xfId="15" applyFont="1" applyBorder="1" applyAlignment="1">
      <alignment horizontal="left" vertical="center" wrapText="1"/>
    </xf>
    <xf numFmtId="0" fontId="17" fillId="0" borderId="2" xfId="15" applyFont="1" applyBorder="1" applyAlignment="1">
      <alignment horizontal="left" vertical="center" wrapText="1"/>
    </xf>
    <xf numFmtId="0" fontId="11" fillId="0" borderId="8" xfId="15" applyFont="1" applyBorder="1" applyAlignment="1">
      <alignment horizontal="center" vertical="center"/>
    </xf>
    <xf numFmtId="0" fontId="11" fillId="0" borderId="9" xfId="15" applyFont="1" applyBorder="1" applyAlignment="1">
      <alignment horizontal="center" vertical="center"/>
    </xf>
    <xf numFmtId="2" fontId="8" fillId="3" borderId="4" xfId="15" applyNumberFormat="1" applyFont="1" applyFill="1" applyBorder="1" applyAlignment="1">
      <alignment horizontal="center" vertical="center"/>
    </xf>
    <xf numFmtId="49" fontId="9" fillId="0" borderId="3" xfId="15" applyNumberFormat="1" applyFont="1" applyBorder="1" applyAlignment="1">
      <alignment horizontal="left" vertical="center"/>
    </xf>
    <xf numFmtId="0" fontId="9" fillId="0" borderId="3" xfId="15" applyFont="1" applyBorder="1" applyAlignment="1">
      <alignment horizontal="left" vertical="center"/>
    </xf>
    <xf numFmtId="0" fontId="11" fillId="0" borderId="13" xfId="15" applyFont="1" applyBorder="1" applyAlignment="1">
      <alignment horizontal="center" vertical="center" wrapText="1"/>
    </xf>
    <xf numFmtId="0" fontId="11" fillId="0" borderId="14" xfId="15" applyFont="1" applyBorder="1" applyAlignment="1">
      <alignment horizontal="center" vertical="center" wrapText="1"/>
    </xf>
    <xf numFmtId="0" fontId="9" fillId="0" borderId="8" xfId="15" applyFont="1" applyBorder="1" applyAlignment="1">
      <alignment horizontal="left" vertical="center"/>
    </xf>
    <xf numFmtId="0" fontId="9" fillId="0" borderId="12" xfId="15" applyFont="1" applyBorder="1" applyAlignment="1">
      <alignment horizontal="left" vertical="center"/>
    </xf>
    <xf numFmtId="0" fontId="9" fillId="0" borderId="9" xfId="15" applyFont="1" applyBorder="1" applyAlignment="1">
      <alignment horizontal="left" vertical="center"/>
    </xf>
    <xf numFmtId="0" fontId="7" fillId="0" borderId="3" xfId="15" applyFont="1" applyBorder="1" applyAlignment="1">
      <alignment horizontal="center" vertical="center"/>
    </xf>
    <xf numFmtId="0" fontId="7" fillId="0" borderId="7" xfId="15" applyFont="1" applyBorder="1" applyAlignment="1">
      <alignment horizontal="right" vertical="center"/>
    </xf>
    <xf numFmtId="49" fontId="17" fillId="0" borderId="56" xfId="15" applyNumberFormat="1" applyFont="1" applyBorder="1" applyAlignment="1">
      <alignment horizontal="center" vertical="center" wrapText="1"/>
    </xf>
    <xf numFmtId="0" fontId="8" fillId="0" borderId="4" xfId="15" applyFont="1" applyBorder="1" applyAlignment="1">
      <alignment horizontal="left" vertical="center" wrapText="1"/>
    </xf>
    <xf numFmtId="0" fontId="8" fillId="0" borderId="2" xfId="15" applyFont="1" applyBorder="1" applyAlignment="1">
      <alignment horizontal="left" vertical="center" wrapText="1"/>
    </xf>
    <xf numFmtId="0" fontId="13" fillId="0" borderId="4" xfId="15" applyFont="1" applyBorder="1" applyAlignment="1">
      <alignment horizontal="left" vertical="center" wrapText="1"/>
    </xf>
    <xf numFmtId="0" fontId="13" fillId="0" borderId="2" xfId="15" applyFont="1" applyBorder="1" applyAlignment="1">
      <alignment horizontal="left" vertical="center" wrapText="1"/>
    </xf>
    <xf numFmtId="0" fontId="15" fillId="4" borderId="7" xfId="15" applyFont="1" applyFill="1" applyBorder="1" applyAlignment="1">
      <alignment horizontal="center" vertical="center" wrapText="1"/>
    </xf>
    <xf numFmtId="0" fontId="15" fillId="4" borderId="3" xfId="15" applyFont="1" applyFill="1" applyBorder="1" applyAlignment="1">
      <alignment horizontal="center" vertical="center" wrapText="1"/>
    </xf>
    <xf numFmtId="0" fontId="32" fillId="0" borderId="8" xfId="15" applyFont="1" applyBorder="1" applyAlignment="1">
      <alignment horizontal="center" vertical="center"/>
    </xf>
    <xf numFmtId="0" fontId="32" fillId="0" borderId="9" xfId="15" applyFont="1" applyBorder="1" applyAlignment="1">
      <alignment horizontal="center" vertical="center"/>
    </xf>
    <xf numFmtId="0" fontId="32" fillId="0" borderId="13" xfId="15" applyFont="1" applyBorder="1" applyAlignment="1">
      <alignment horizontal="center" vertical="center"/>
    </xf>
    <xf numFmtId="0" fontId="32" fillId="0" borderId="14" xfId="15" applyFont="1" applyBorder="1" applyAlignment="1">
      <alignment horizontal="center" vertical="center"/>
    </xf>
    <xf numFmtId="0" fontId="32" fillId="0" borderId="10" xfId="15" applyFont="1" applyBorder="1" applyAlignment="1">
      <alignment horizontal="center" vertical="center"/>
    </xf>
    <xf numFmtId="0" fontId="32" fillId="0" borderId="11" xfId="15" applyFont="1" applyBorder="1" applyAlignment="1">
      <alignment horizontal="center" vertical="center"/>
    </xf>
    <xf numFmtId="0" fontId="7" fillId="0" borderId="3" xfId="15" applyFont="1" applyBorder="1" applyAlignment="1">
      <alignment horizontal="right" vertical="center"/>
    </xf>
    <xf numFmtId="2" fontId="17" fillId="10" borderId="4" xfId="15" applyNumberFormat="1" applyFont="1" applyFill="1" applyBorder="1" applyAlignment="1">
      <alignment horizontal="center" vertical="center" wrapText="1"/>
    </xf>
    <xf numFmtId="0" fontId="8" fillId="0" borderId="1" xfId="15" applyFont="1" applyBorder="1" applyAlignment="1">
      <alignment horizontal="left" vertical="center"/>
    </xf>
    <xf numFmtId="0" fontId="8" fillId="0" borderId="4" xfId="15" applyFont="1" applyBorder="1" applyAlignment="1">
      <alignment horizontal="left" vertical="center"/>
    </xf>
    <xf numFmtId="0" fontId="8" fillId="0" borderId="2" xfId="15" applyFont="1" applyBorder="1" applyAlignment="1">
      <alignment horizontal="left" vertical="center"/>
    </xf>
    <xf numFmtId="2" fontId="7" fillId="3" borderId="1" xfId="15" applyNumberFormat="1" applyFont="1" applyFill="1" applyBorder="1" applyAlignment="1">
      <alignment horizontal="center" vertical="center" wrapText="1"/>
    </xf>
    <xf numFmtId="2" fontId="7" fillId="3" borderId="2" xfId="15" applyNumberFormat="1" applyFont="1" applyFill="1" applyBorder="1" applyAlignment="1">
      <alignment horizontal="center" vertical="center" wrapText="1"/>
    </xf>
    <xf numFmtId="0" fontId="8" fillId="0" borderId="1" xfId="15" applyFont="1" applyBorder="1" applyAlignment="1">
      <alignment horizontal="right" vertical="center"/>
    </xf>
    <xf numFmtId="0" fontId="8" fillId="0" borderId="2" xfId="15" applyFont="1" applyBorder="1" applyAlignment="1">
      <alignment horizontal="right" vertical="center"/>
    </xf>
    <xf numFmtId="0" fontId="8" fillId="2" borderId="10" xfId="15" applyFont="1" applyFill="1" applyBorder="1" applyAlignment="1">
      <alignment horizontal="center" vertical="center" wrapText="1"/>
    </xf>
    <xf numFmtId="0" fontId="8" fillId="2" borderId="11" xfId="15" applyFont="1" applyFill="1" applyBorder="1" applyAlignment="1">
      <alignment horizontal="center" vertical="center" wrapText="1"/>
    </xf>
    <xf numFmtId="0" fontId="17" fillId="0" borderId="1" xfId="15" applyFont="1" applyBorder="1" applyAlignment="1">
      <alignment horizontal="center" vertical="top" wrapText="1"/>
    </xf>
    <xf numFmtId="0" fontId="17" fillId="0" borderId="4" xfId="15" applyFont="1" applyBorder="1" applyAlignment="1">
      <alignment horizontal="center" vertical="top" wrapText="1"/>
    </xf>
    <xf numFmtId="0" fontId="8" fillId="10" borderId="1" xfId="15" applyFont="1" applyFill="1" applyBorder="1" applyAlignment="1">
      <alignment horizontal="center" vertical="center"/>
    </xf>
    <xf numFmtId="0" fontId="8" fillId="10" borderId="4" xfId="15" applyFont="1" applyFill="1" applyBorder="1" applyAlignment="1">
      <alignment horizontal="center" vertical="center"/>
    </xf>
    <xf numFmtId="0" fontId="8" fillId="10" borderId="2" xfId="15" applyFont="1" applyFill="1" applyBorder="1" applyAlignment="1">
      <alignment horizontal="center" vertical="center"/>
    </xf>
    <xf numFmtId="0" fontId="17" fillId="0" borderId="8" xfId="15" applyFont="1" applyBorder="1" applyAlignment="1">
      <alignment horizontal="center" vertical="center" wrapText="1"/>
    </xf>
    <xf numFmtId="0" fontId="17" fillId="0" borderId="12" xfId="15" applyFont="1" applyBorder="1" applyAlignment="1">
      <alignment horizontal="center" vertical="center" wrapText="1"/>
    </xf>
    <xf numFmtId="0" fontId="17" fillId="0" borderId="9" xfId="15" applyFont="1" applyBorder="1" applyAlignment="1">
      <alignment horizontal="center" vertical="center" wrapText="1"/>
    </xf>
    <xf numFmtId="0" fontId="17" fillId="0" borderId="13" xfId="15" applyFont="1" applyBorder="1" applyAlignment="1">
      <alignment horizontal="center" vertical="center" wrapText="1"/>
    </xf>
    <xf numFmtId="0" fontId="17" fillId="0" borderId="0" xfId="15" applyFont="1" applyAlignment="1">
      <alignment horizontal="center" vertical="center" wrapText="1"/>
    </xf>
    <xf numFmtId="0" fontId="17" fillId="0" borderId="14" xfId="15" applyFont="1" applyBorder="1" applyAlignment="1">
      <alignment horizontal="center" vertical="center" wrapText="1"/>
    </xf>
    <xf numFmtId="0" fontId="7" fillId="0" borderId="1" xfId="15" applyFont="1" applyFill="1" applyBorder="1" applyAlignment="1">
      <alignment horizontal="center" vertical="center"/>
    </xf>
    <xf numFmtId="0" fontId="7" fillId="0" borderId="4" xfId="15" applyFont="1" applyFill="1" applyBorder="1" applyAlignment="1">
      <alignment horizontal="center" vertical="center"/>
    </xf>
    <xf numFmtId="0" fontId="7" fillId="0" borderId="2" xfId="15" applyFont="1" applyFill="1" applyBorder="1" applyAlignment="1">
      <alignment horizontal="center" vertical="center"/>
    </xf>
    <xf numFmtId="0" fontId="8" fillId="0" borderId="1" xfId="15" applyFont="1" applyBorder="1" applyAlignment="1">
      <alignment horizontal="left" vertical="center" wrapText="1"/>
    </xf>
    <xf numFmtId="0" fontId="8" fillId="2" borderId="56" xfId="15" applyFont="1" applyFill="1" applyBorder="1" applyAlignment="1">
      <alignment horizontal="center" vertical="center" wrapText="1"/>
    </xf>
    <xf numFmtId="0" fontId="7" fillId="5" borderId="23" xfId="0" applyFont="1" applyFill="1" applyBorder="1" applyAlignment="1">
      <alignment horizontal="center" vertical="center"/>
    </xf>
    <xf numFmtId="0" fontId="7" fillId="5" borderId="39" xfId="0" applyFont="1" applyFill="1" applyBorder="1" applyAlignment="1">
      <alignment horizontal="center" vertical="center"/>
    </xf>
    <xf numFmtId="0" fontId="7" fillId="2" borderId="1" xfId="0" applyFont="1" applyFill="1" applyBorder="1" applyAlignment="1">
      <alignment horizontal="right" vertical="center"/>
    </xf>
    <xf numFmtId="0" fontId="7" fillId="2" borderId="4" xfId="0" applyFont="1" applyFill="1" applyBorder="1" applyAlignment="1">
      <alignment horizontal="right" vertical="center"/>
    </xf>
    <xf numFmtId="0" fontId="7" fillId="2" borderId="2" xfId="0" applyFont="1" applyFill="1" applyBorder="1" applyAlignment="1">
      <alignment horizontal="right" vertical="center"/>
    </xf>
    <xf numFmtId="43" fontId="7" fillId="2" borderId="37" xfId="0" applyNumberFormat="1" applyFont="1" applyFill="1" applyBorder="1" applyAlignment="1">
      <alignment horizontal="right" vertical="center"/>
    </xf>
    <xf numFmtId="43" fontId="7" fillId="2" borderId="28" xfId="0" applyNumberFormat="1" applyFont="1" applyFill="1" applyBorder="1" applyAlignment="1">
      <alignment horizontal="right" vertical="center"/>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61" xfId="0" applyFont="1" applyFill="1" applyBorder="1" applyAlignment="1">
      <alignment horizontal="center" vertical="center"/>
    </xf>
    <xf numFmtId="0" fontId="7" fillId="2" borderId="38" xfId="0" applyFont="1" applyFill="1" applyBorder="1" applyAlignment="1">
      <alignment horizontal="left" vertical="center" wrapText="1"/>
    </xf>
    <xf numFmtId="0" fontId="7" fillId="5" borderId="21" xfId="0" applyFont="1" applyFill="1" applyBorder="1" applyAlignment="1">
      <alignment horizontal="center" vertical="center"/>
    </xf>
    <xf numFmtId="0" fontId="7" fillId="5" borderId="32" xfId="0" applyFont="1" applyFill="1" applyBorder="1" applyAlignment="1">
      <alignment horizontal="center" vertical="center"/>
    </xf>
    <xf numFmtId="0" fontId="17" fillId="2" borderId="26"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32" xfId="0" applyFont="1" applyFill="1" applyBorder="1" applyAlignment="1">
      <alignment horizontal="left" vertical="center" wrapText="1"/>
    </xf>
    <xf numFmtId="0" fontId="7" fillId="5" borderId="29" xfId="0" applyFont="1" applyFill="1" applyBorder="1" applyAlignment="1">
      <alignment horizontal="center" vertical="center"/>
    </xf>
    <xf numFmtId="0" fontId="7" fillId="5" borderId="30" xfId="0" applyFont="1" applyFill="1" applyBorder="1" applyAlignment="1">
      <alignment horizontal="center" vertical="center"/>
    </xf>
    <xf numFmtId="43" fontId="7" fillId="2" borderId="59" xfId="0" applyNumberFormat="1" applyFont="1" applyFill="1" applyBorder="1" applyAlignment="1">
      <alignment horizontal="right" vertical="center"/>
    </xf>
    <xf numFmtId="43" fontId="7" fillId="2" borderId="40" xfId="0" applyNumberFormat="1" applyFont="1" applyFill="1" applyBorder="1" applyAlignment="1">
      <alignment horizontal="right"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5" fillId="4" borderId="5"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5" borderId="41"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6" xfId="0" applyFont="1" applyFill="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11"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5"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6" fillId="0" borderId="5" xfId="6" applyFont="1" applyBorder="1" applyAlignment="1">
      <alignment horizontal="center"/>
    </xf>
    <xf numFmtId="0" fontId="6" fillId="0" borderId="6" xfId="6" applyFont="1" applyBorder="1" applyAlignment="1">
      <alignment horizontal="center"/>
    </xf>
    <xf numFmtId="0" fontId="6" fillId="0" borderId="7" xfId="6" applyFont="1" applyBorder="1" applyAlignment="1">
      <alignment horizontal="center"/>
    </xf>
    <xf numFmtId="0" fontId="8" fillId="0" borderId="1" xfId="6" applyFont="1" applyBorder="1" applyAlignment="1">
      <alignment horizontal="right"/>
    </xf>
    <xf numFmtId="0" fontId="8" fillId="0" borderId="4" xfId="6" applyFont="1" applyBorder="1" applyAlignment="1">
      <alignment horizontal="right"/>
    </xf>
    <xf numFmtId="0" fontId="8" fillId="0" borderId="2" xfId="6" applyFont="1" applyBorder="1" applyAlignment="1">
      <alignment horizontal="right"/>
    </xf>
    <xf numFmtId="49" fontId="9" fillId="0" borderId="4" xfId="0" applyNumberFormat="1" applyFont="1" applyBorder="1" applyAlignment="1">
      <alignment vertical="center" wrapText="1"/>
    </xf>
    <xf numFmtId="49" fontId="9" fillId="0" borderId="2" xfId="0" applyNumberFormat="1" applyFont="1" applyBorder="1" applyAlignment="1">
      <alignmen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4" xfId="0" applyFont="1" applyBorder="1" applyAlignment="1">
      <alignment vertical="center"/>
    </xf>
    <xf numFmtId="0" fontId="9" fillId="0" borderId="2" xfId="0" applyFont="1" applyBorder="1" applyAlignment="1">
      <alignment vertical="center"/>
    </xf>
    <xf numFmtId="0" fontId="8" fillId="0" borderId="1" xfId="6" applyFont="1" applyBorder="1" applyAlignment="1">
      <alignment horizontal="left" vertical="center" wrapText="1"/>
    </xf>
    <xf numFmtId="0" fontId="8" fillId="0" borderId="4" xfId="6" applyFont="1" applyBorder="1" applyAlignment="1">
      <alignment horizontal="left" vertical="center" wrapText="1"/>
    </xf>
    <xf numFmtId="0" fontId="8" fillId="5" borderId="1" xfId="6" applyFont="1" applyFill="1" applyBorder="1" applyAlignment="1">
      <alignment horizontal="center" vertical="center" wrapText="1"/>
    </xf>
    <xf numFmtId="0" fontId="8" fillId="5" borderId="4" xfId="6" applyFont="1" applyFill="1" applyBorder="1" applyAlignment="1">
      <alignment horizontal="center" vertical="center" wrapText="1"/>
    </xf>
    <xf numFmtId="0" fontId="8" fillId="5" borderId="2" xfId="6" applyFont="1" applyFill="1" applyBorder="1" applyAlignment="1">
      <alignment horizontal="center" vertical="center" wrapText="1"/>
    </xf>
    <xf numFmtId="0" fontId="7" fillId="0" borderId="0" xfId="6" applyFont="1" applyAlignment="1">
      <alignment horizontal="center" vertical="center"/>
    </xf>
    <xf numFmtId="0" fontId="7" fillId="0" borderId="15" xfId="6" applyFont="1" applyBorder="1" applyAlignment="1">
      <alignment horizontal="center" vertical="center"/>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34" fillId="0" borderId="1" xfId="0" applyFont="1" applyBorder="1" applyAlignment="1">
      <alignment horizontal="left" vertical="center"/>
    </xf>
    <xf numFmtId="0" fontId="34" fillId="0" borderId="4" xfId="0" applyFont="1" applyBorder="1" applyAlignment="1">
      <alignment horizontal="left" vertical="center"/>
    </xf>
    <xf numFmtId="0" fontId="34" fillId="0" borderId="2" xfId="0" applyFont="1" applyBorder="1" applyAlignment="1">
      <alignment horizontal="left" vertical="center"/>
    </xf>
    <xf numFmtId="0" fontId="15" fillId="4" borderId="1"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49" fontId="9" fillId="0" borderId="4"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9" fillId="0" borderId="3" xfId="14" applyFont="1" applyBorder="1" applyAlignment="1">
      <alignment horizontal="left" vertical="center"/>
    </xf>
    <xf numFmtId="164" fontId="9" fillId="0" borderId="3" xfId="16" applyFont="1" applyFill="1" applyBorder="1" applyAlignment="1">
      <alignment horizontal="center"/>
    </xf>
    <xf numFmtId="0" fontId="11" fillId="5" borderId="3" xfId="14" applyFont="1" applyFill="1" applyBorder="1" applyAlignment="1">
      <alignment horizontal="center" vertical="center" wrapText="1"/>
    </xf>
    <xf numFmtId="0" fontId="11" fillId="5" borderId="3" xfId="14" applyFont="1" applyFill="1" applyBorder="1" applyAlignment="1">
      <alignment horizont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16" fillId="0" borderId="8" xfId="0" applyFont="1" applyBorder="1" applyAlignment="1">
      <alignment horizontal="center" vertical="top"/>
    </xf>
    <xf numFmtId="0" fontId="16" fillId="0" borderId="9" xfId="0" applyFont="1" applyBorder="1" applyAlignment="1">
      <alignment horizontal="center" vertical="top"/>
    </xf>
    <xf numFmtId="0" fontId="16" fillId="0" borderId="10" xfId="0" applyFont="1" applyBorder="1" applyAlignment="1">
      <alignment horizontal="center" wrapText="1"/>
    </xf>
    <xf numFmtId="0" fontId="16" fillId="0" borderId="11" xfId="0" applyFont="1" applyBorder="1" applyAlignment="1">
      <alignment horizontal="center" wrapText="1"/>
    </xf>
    <xf numFmtId="0" fontId="11" fillId="2" borderId="4" xfId="0" applyFont="1" applyFill="1" applyBorder="1" applyAlignment="1">
      <alignment horizontal="right" vertical="center"/>
    </xf>
    <xf numFmtId="0" fontId="11" fillId="2" borderId="2" xfId="0" applyFont="1" applyFill="1" applyBorder="1" applyAlignment="1">
      <alignment horizontal="right" vertical="center"/>
    </xf>
    <xf numFmtId="0" fontId="11" fillId="2" borderId="18" xfId="0" applyFont="1" applyFill="1" applyBorder="1" applyAlignment="1">
      <alignment horizontal="center" vertical="center" wrapText="1"/>
    </xf>
    <xf numFmtId="0" fontId="11" fillId="2" borderId="22" xfId="0" applyFont="1" applyFill="1" applyBorder="1" applyAlignment="1">
      <alignment horizontal="center" vertical="center" wrapText="1"/>
    </xf>
    <xf numFmtId="166" fontId="11" fillId="2" borderId="19" xfId="0" applyNumberFormat="1" applyFont="1" applyFill="1" applyBorder="1" applyAlignment="1">
      <alignment horizontal="center" vertical="center" wrapText="1"/>
    </xf>
    <xf numFmtId="166" fontId="11" fillId="2" borderId="16" xfId="0" applyNumberFormat="1" applyFont="1" applyFill="1" applyBorder="1" applyAlignment="1">
      <alignment horizontal="center" vertical="center" wrapText="1"/>
    </xf>
    <xf numFmtId="0" fontId="7" fillId="5" borderId="34" xfId="0" applyFont="1" applyFill="1" applyBorder="1" applyAlignment="1">
      <alignment horizontal="center" vertical="center"/>
    </xf>
    <xf numFmtId="0" fontId="11" fillId="2" borderId="12" xfId="0" applyFont="1" applyFill="1" applyBorder="1" applyAlignment="1">
      <alignment horizontal="right" vertical="center"/>
    </xf>
    <xf numFmtId="0" fontId="11" fillId="2" borderId="9" xfId="0" applyFont="1" applyFill="1" applyBorder="1" applyAlignment="1">
      <alignment horizontal="right" vertical="center"/>
    </xf>
    <xf numFmtId="0" fontId="8" fillId="0" borderId="3" xfId="0" applyFont="1" applyBorder="1" applyAlignment="1">
      <alignment horizontal="left" vertical="center" wrapText="1"/>
    </xf>
    <xf numFmtId="0" fontId="13" fillId="0" borderId="3" xfId="0" applyFont="1" applyBorder="1" applyAlignment="1">
      <alignment horizontal="left" vertical="center" wrapText="1"/>
    </xf>
    <xf numFmtId="0" fontId="9" fillId="0" borderId="3" xfId="0" applyFont="1" applyBorder="1" applyAlignment="1">
      <alignment horizontal="left" vertical="center" wrapText="1"/>
    </xf>
    <xf numFmtId="0" fontId="11" fillId="2" borderId="1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41" xfId="0" applyFont="1" applyFill="1" applyBorder="1" applyAlignment="1">
      <alignment horizontal="center" vertical="center"/>
    </xf>
    <xf numFmtId="0" fontId="16" fillId="0" borderId="0" xfId="0" applyFont="1" applyAlignment="1">
      <alignment horizontal="center" wrapText="1"/>
    </xf>
    <xf numFmtId="0" fontId="16" fillId="0" borderId="15" xfId="0" applyFont="1" applyBorder="1" applyAlignment="1">
      <alignment horizontal="center" wrapText="1"/>
    </xf>
    <xf numFmtId="0" fontId="30" fillId="0" borderId="8" xfId="0" applyFont="1" applyBorder="1" applyAlignment="1">
      <alignment horizontal="center"/>
    </xf>
    <xf numFmtId="0" fontId="30" fillId="0" borderId="9"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cellXfs>
  <cellStyles count="17">
    <cellStyle name="Moeda 2" xfId="11"/>
    <cellStyle name="Moeda 3" xfId="16"/>
    <cellStyle name="Normal" xfId="0" builtinId="0"/>
    <cellStyle name="Normal 2" xfId="4"/>
    <cellStyle name="Normal 2 2" xfId="5"/>
    <cellStyle name="Normal 2 3" xfId="6"/>
    <cellStyle name="Normal 29 2" xfId="2"/>
    <cellStyle name="Normal 3" xfId="9"/>
    <cellStyle name="Normal 4" xfId="14"/>
    <cellStyle name="Normal 5" xfId="15"/>
    <cellStyle name="Normal 54" xfId="1"/>
    <cellStyle name="Porcentagem" xfId="3" builtinId="5"/>
    <cellStyle name="Vírgula" xfId="8" builtinId="3"/>
    <cellStyle name="Vírgula 2" xfId="7"/>
    <cellStyle name="Vírgula 2 2" xfId="12"/>
    <cellStyle name="Vírgula 3" xfId="10"/>
    <cellStyle name="Vírgula 4" xfId="13"/>
  </cellStyles>
  <dxfs count="2">
    <dxf>
      <font>
        <color rgb="FF9C0006"/>
      </font>
      <fill>
        <patternFill>
          <bgColor rgb="FFFFC7CE"/>
        </patternFill>
      </fill>
    </dxf>
    <dxf>
      <font>
        <color rgb="FFFFFFFF"/>
      </font>
      <fill>
        <patternFill patternType="none"/>
      </fill>
    </dxf>
  </dxfs>
  <tableStyles count="0" defaultTableStyle="TableStyleMedium2" defaultPivotStyle="PivotStyleLight16"/>
  <colors>
    <mruColors>
      <color rgb="FFF0C2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hyperlink" Target="#'MEMORIA DE CALCULO AT'!Titulos_de_impressao"/><Relationship Id="rId7" Type="http://schemas.openxmlformats.org/officeDocument/2006/relationships/hyperlink" Target="#RESUMO!A1"/><Relationship Id="rId2" Type="http://schemas.openxmlformats.org/officeDocument/2006/relationships/hyperlink" Target="#OR&#199;AMENTO_DES!A1"/><Relationship Id="rId1" Type="http://schemas.openxmlformats.org/officeDocument/2006/relationships/image" Target="../media/image9.png"/><Relationship Id="rId6" Type="http://schemas.openxmlformats.org/officeDocument/2006/relationships/hyperlink" Target="#COTA&#199;&#213;ES!A1"/><Relationship Id="rId5" Type="http://schemas.openxmlformats.org/officeDocument/2006/relationships/hyperlink" Target="#CRONOGRAMA!A1"/><Relationship Id="rId4" Type="http://schemas.openxmlformats.org/officeDocument/2006/relationships/hyperlink" Target="#COMPOSI&#199;&#195;O!Area_de_impressao"/></Relationships>
</file>

<file path=xl/drawings/_rels/drawing3.xml.rels><?xml version="1.0" encoding="UTF-8" standalone="yes"?>
<Relationships xmlns="http://schemas.openxmlformats.org/package/2006/relationships"><Relationship Id="rId1" Type="http://schemas.openxmlformats.org/officeDocument/2006/relationships/image" Target="../media/image10.emf"/></Relationships>
</file>

<file path=xl/drawings/_rels/drawing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hyperlink" Target="#DADOS!A1"/></Relationships>
</file>

<file path=xl/drawings/_rels/drawing7.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DADOS!A1"/><Relationship Id="rId1" Type="http://schemas.openxmlformats.org/officeDocument/2006/relationships/hyperlink" Target="#CRONOGRAMA!A1"/></Relationships>
</file>

<file path=xl/drawings/_rels/drawing8.x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142875</xdr:rowOff>
    </xdr:from>
    <xdr:to>
      <xdr:col>1</xdr:col>
      <xdr:colOff>2809875</xdr:colOff>
      <xdr:row>1</xdr:row>
      <xdr:rowOff>816769</xdr:rowOff>
    </xdr:to>
    <xdr:pic>
      <xdr:nvPicPr>
        <xdr:cNvPr id="2" name="Imagem 1">
          <a:extLst>
            <a:ext uri="{FF2B5EF4-FFF2-40B4-BE49-F238E27FC236}">
              <a16:creationId xmlns:a16="http://schemas.microsoft.com/office/drawing/2014/main" xmlns="" id="{D1ECC08E-6DD9-4117-830F-8880688C15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4175" y="1304925"/>
          <a:ext cx="2695575" cy="673894"/>
        </a:xfrm>
        <a:prstGeom prst="rect">
          <a:avLst/>
        </a:prstGeom>
      </xdr:spPr>
    </xdr:pic>
    <xdr:clientData/>
  </xdr:twoCellAnchor>
  <xdr:twoCellAnchor editAs="oneCell">
    <xdr:from>
      <xdr:col>1</xdr:col>
      <xdr:colOff>95250</xdr:colOff>
      <xdr:row>2</xdr:row>
      <xdr:rowOff>180975</xdr:rowOff>
    </xdr:from>
    <xdr:to>
      <xdr:col>1</xdr:col>
      <xdr:colOff>2524125</xdr:colOff>
      <xdr:row>2</xdr:row>
      <xdr:rowOff>714921</xdr:rowOff>
    </xdr:to>
    <xdr:pic>
      <xdr:nvPicPr>
        <xdr:cNvPr id="3" name="Imagem 2">
          <a:extLst>
            <a:ext uri="{FF2B5EF4-FFF2-40B4-BE49-F238E27FC236}">
              <a16:creationId xmlns:a16="http://schemas.microsoft.com/office/drawing/2014/main" xmlns="" id="{DE4702CB-CD77-4337-8ECA-9CB3DC951E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05125" y="2381250"/>
          <a:ext cx="2428875" cy="533946"/>
        </a:xfrm>
        <a:prstGeom prst="rect">
          <a:avLst/>
        </a:prstGeom>
      </xdr:spPr>
    </xdr:pic>
    <xdr:clientData/>
  </xdr:twoCellAnchor>
  <xdr:twoCellAnchor editAs="oneCell">
    <xdr:from>
      <xdr:col>1</xdr:col>
      <xdr:colOff>123825</xdr:colOff>
      <xdr:row>3</xdr:row>
      <xdr:rowOff>161925</xdr:rowOff>
    </xdr:from>
    <xdr:to>
      <xdr:col>1</xdr:col>
      <xdr:colOff>3074545</xdr:colOff>
      <xdr:row>3</xdr:row>
      <xdr:rowOff>1088597</xdr:rowOff>
    </xdr:to>
    <xdr:pic>
      <xdr:nvPicPr>
        <xdr:cNvPr id="4" name="Imagem 3">
          <a:extLst>
            <a:ext uri="{FF2B5EF4-FFF2-40B4-BE49-F238E27FC236}">
              <a16:creationId xmlns:a16="http://schemas.microsoft.com/office/drawing/2014/main" xmlns="" id="{7E987A41-2674-4159-96DC-24223E9D1E6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33700" y="3257550"/>
          <a:ext cx="2950720" cy="926672"/>
        </a:xfrm>
        <a:prstGeom prst="rect">
          <a:avLst/>
        </a:prstGeom>
      </xdr:spPr>
    </xdr:pic>
    <xdr:clientData/>
  </xdr:twoCellAnchor>
  <xdr:twoCellAnchor editAs="oneCell">
    <xdr:from>
      <xdr:col>1</xdr:col>
      <xdr:colOff>1029028</xdr:colOff>
      <xdr:row>0</xdr:row>
      <xdr:rowOff>26275</xdr:rowOff>
    </xdr:from>
    <xdr:to>
      <xdr:col>1</xdr:col>
      <xdr:colOff>2353003</xdr:colOff>
      <xdr:row>0</xdr:row>
      <xdr:rowOff>1001096</xdr:rowOff>
    </xdr:to>
    <xdr:pic>
      <xdr:nvPicPr>
        <xdr:cNvPr id="6" name="Imagem 5">
          <a:extLst>
            <a:ext uri="{FF2B5EF4-FFF2-40B4-BE49-F238E27FC236}">
              <a16:creationId xmlns:a16="http://schemas.microsoft.com/office/drawing/2014/main" xmlns="" id="{E1CE3DD5-F8F3-4346-9A28-122BB167D62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38903" y="26275"/>
          <a:ext cx="1323975" cy="974821"/>
        </a:xfrm>
        <a:prstGeom prst="rect">
          <a:avLst/>
        </a:prstGeom>
      </xdr:spPr>
    </xdr:pic>
    <xdr:clientData/>
  </xdr:twoCellAnchor>
  <xdr:twoCellAnchor editAs="oneCell">
    <xdr:from>
      <xdr:col>1</xdr:col>
      <xdr:colOff>1070742</xdr:colOff>
      <xdr:row>5</xdr:row>
      <xdr:rowOff>59122</xdr:rowOff>
    </xdr:from>
    <xdr:to>
      <xdr:col>1</xdr:col>
      <xdr:colOff>2036380</xdr:colOff>
      <xdr:row>5</xdr:row>
      <xdr:rowOff>1024760</xdr:rowOff>
    </xdr:to>
    <xdr:pic>
      <xdr:nvPicPr>
        <xdr:cNvPr id="7" name="Imagem 6">
          <a:extLst>
            <a:ext uri="{FF2B5EF4-FFF2-40B4-BE49-F238E27FC236}">
              <a16:creationId xmlns:a16="http://schemas.microsoft.com/office/drawing/2014/main" xmlns="" id="{3C540B6D-9D10-4429-B9DA-F4DF20D963F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80617" y="5364547"/>
          <a:ext cx="965638" cy="965638"/>
        </a:xfrm>
        <a:prstGeom prst="rect">
          <a:avLst/>
        </a:prstGeom>
      </xdr:spPr>
    </xdr:pic>
    <xdr:clientData/>
  </xdr:twoCellAnchor>
  <xdr:twoCellAnchor editAs="oneCell">
    <xdr:from>
      <xdr:col>1</xdr:col>
      <xdr:colOff>662830</xdr:colOff>
      <xdr:row>6</xdr:row>
      <xdr:rowOff>284630</xdr:rowOff>
    </xdr:from>
    <xdr:to>
      <xdr:col>1</xdr:col>
      <xdr:colOff>2603507</xdr:colOff>
      <xdr:row>6</xdr:row>
      <xdr:rowOff>963491</xdr:rowOff>
    </xdr:to>
    <xdr:pic>
      <xdr:nvPicPr>
        <xdr:cNvPr id="10" name="Imagem 9" descr="Portal Prefeitura de Naviraí">
          <a:extLst>
            <a:ext uri="{FF2B5EF4-FFF2-40B4-BE49-F238E27FC236}">
              <a16:creationId xmlns:a16="http://schemas.microsoft.com/office/drawing/2014/main" xmlns="" id="{D30F3718-3B9F-4A42-A718-6BFC197E42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72705" y="6714005"/>
          <a:ext cx="1940677" cy="678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313767</xdr:colOff>
      <xdr:row>4</xdr:row>
      <xdr:rowOff>100854</xdr:rowOff>
    </xdr:from>
    <xdr:to>
      <xdr:col>1</xdr:col>
      <xdr:colOff>2969561</xdr:colOff>
      <xdr:row>4</xdr:row>
      <xdr:rowOff>846298</xdr:rowOff>
    </xdr:to>
    <xdr:pic>
      <xdr:nvPicPr>
        <xdr:cNvPr id="11" name="Imagem 10">
          <a:extLst>
            <a:ext uri="{FF2B5EF4-FFF2-40B4-BE49-F238E27FC236}">
              <a16:creationId xmlns:a16="http://schemas.microsoft.com/office/drawing/2014/main" xmlns="" id="{B502B735-375A-4DD3-975F-C509117DA1C4}"/>
            </a:ext>
          </a:extLst>
        </xdr:cNvPr>
        <xdr:cNvPicPr>
          <a:picLocks noChangeAspect="1"/>
        </xdr:cNvPicPr>
      </xdr:nvPicPr>
      <xdr:blipFill>
        <a:blip xmlns:r="http://schemas.openxmlformats.org/officeDocument/2006/relationships" r:embed="rId7"/>
        <a:stretch>
          <a:fillRect/>
        </a:stretch>
      </xdr:blipFill>
      <xdr:spPr>
        <a:xfrm>
          <a:off x="3126443" y="4437530"/>
          <a:ext cx="2655794" cy="745444"/>
        </a:xfrm>
        <a:prstGeom prst="rect">
          <a:avLst/>
        </a:prstGeom>
      </xdr:spPr>
    </xdr:pic>
    <xdr:clientData/>
  </xdr:twoCellAnchor>
  <xdr:twoCellAnchor editAs="oneCell">
    <xdr:from>
      <xdr:col>1</xdr:col>
      <xdr:colOff>152400</xdr:colOff>
      <xdr:row>7</xdr:row>
      <xdr:rowOff>53578</xdr:rowOff>
    </xdr:from>
    <xdr:to>
      <xdr:col>1</xdr:col>
      <xdr:colOff>3043517</xdr:colOff>
      <xdr:row>7</xdr:row>
      <xdr:rowOff>1026276</xdr:rowOff>
    </xdr:to>
    <xdr:pic>
      <xdr:nvPicPr>
        <xdr:cNvPr id="13" name="Imagem 12">
          <a:extLst>
            <a:ext uri="{FF2B5EF4-FFF2-40B4-BE49-F238E27FC236}">
              <a16:creationId xmlns:a16="http://schemas.microsoft.com/office/drawing/2014/main" xmlns="" id="{90D835BE-0AA3-4087-84E0-D7EF993449AE}"/>
            </a:ext>
          </a:extLst>
        </xdr:cNvPr>
        <xdr:cNvPicPr>
          <a:picLocks noChangeAspect="1"/>
        </xdr:cNvPicPr>
      </xdr:nvPicPr>
      <xdr:blipFill>
        <a:blip xmlns:r="http://schemas.openxmlformats.org/officeDocument/2006/relationships" r:embed="rId8"/>
        <a:stretch>
          <a:fillRect/>
        </a:stretch>
      </xdr:blipFill>
      <xdr:spPr>
        <a:xfrm>
          <a:off x="2962275" y="7590234"/>
          <a:ext cx="2891117" cy="972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0</xdr:row>
      <xdr:rowOff>113058</xdr:rowOff>
    </xdr:from>
    <xdr:to>
      <xdr:col>4</xdr:col>
      <xdr:colOff>0</xdr:colOff>
      <xdr:row>5</xdr:row>
      <xdr:rowOff>100219</xdr:rowOff>
    </xdr:to>
    <xdr:sp macro="" textlink="">
      <xdr:nvSpPr>
        <xdr:cNvPr id="2" name="Retângulo 1">
          <a:extLst>
            <a:ext uri="{FF2B5EF4-FFF2-40B4-BE49-F238E27FC236}">
              <a16:creationId xmlns:a16="http://schemas.microsoft.com/office/drawing/2014/main" xmlns="" id="{1AB56830-9170-42D4-8671-1827591649FD}"/>
            </a:ext>
          </a:extLst>
        </xdr:cNvPr>
        <xdr:cNvSpPr/>
      </xdr:nvSpPr>
      <xdr:spPr>
        <a:xfrm>
          <a:off x="1209675" y="113058"/>
          <a:ext cx="7372350" cy="796786"/>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3</xdr:col>
      <xdr:colOff>2801927</xdr:colOff>
      <xdr:row>1</xdr:row>
      <xdr:rowOff>5954</xdr:rowOff>
    </xdr:from>
    <xdr:to>
      <xdr:col>3</xdr:col>
      <xdr:colOff>3574549</xdr:colOff>
      <xdr:row>2</xdr:row>
      <xdr:rowOff>89297</xdr:rowOff>
    </xdr:to>
    <xdr:pic>
      <xdr:nvPicPr>
        <xdr:cNvPr id="3" name="Imagem 2">
          <a:extLst>
            <a:ext uri="{FF2B5EF4-FFF2-40B4-BE49-F238E27FC236}">
              <a16:creationId xmlns:a16="http://schemas.microsoft.com/office/drawing/2014/main" xmlns="" id="{E5506F20-63DF-42B4-A5D8-5EE0D08DC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1115" y="166688"/>
          <a:ext cx="772622" cy="244078"/>
        </a:xfrm>
        <a:prstGeom prst="rect">
          <a:avLst/>
        </a:prstGeom>
      </xdr:spPr>
    </xdr:pic>
    <xdr:clientData/>
  </xdr:twoCellAnchor>
  <xdr:twoCellAnchor>
    <xdr:from>
      <xdr:col>2</xdr:col>
      <xdr:colOff>91102</xdr:colOff>
      <xdr:row>1</xdr:row>
      <xdr:rowOff>165648</xdr:rowOff>
    </xdr:from>
    <xdr:to>
      <xdr:col>2</xdr:col>
      <xdr:colOff>1051885</xdr:colOff>
      <xdr:row>4</xdr:row>
      <xdr:rowOff>107669</xdr:rowOff>
    </xdr:to>
    <xdr:sp macro="" textlink="">
      <xdr:nvSpPr>
        <xdr:cNvPr id="4" name="Retângulo: Cantos Arredondados 3">
          <a:hlinkClick xmlns:r="http://schemas.openxmlformats.org/officeDocument/2006/relationships" r:id="rId2"/>
          <a:extLst>
            <a:ext uri="{FF2B5EF4-FFF2-40B4-BE49-F238E27FC236}">
              <a16:creationId xmlns:a16="http://schemas.microsoft.com/office/drawing/2014/main" xmlns="" id="{4582FD70-D2AC-46C2-AC12-CB3E63C59576}"/>
            </a:ext>
          </a:extLst>
        </xdr:cNvPr>
        <xdr:cNvSpPr/>
      </xdr:nvSpPr>
      <xdr:spPr>
        <a:xfrm>
          <a:off x="91102" y="165648"/>
          <a:ext cx="960783" cy="42779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800">
              <a:latin typeface="Britannic Bold" panose="020B0903060703020204" pitchFamily="34" charset="0"/>
            </a:rPr>
            <a:t>PLANILHA</a:t>
          </a:r>
          <a:r>
            <a:rPr lang="pt-BR" sz="900" baseline="0">
              <a:latin typeface="Britannic Bold" panose="020B0903060703020204" pitchFamily="34" charset="0"/>
            </a:rPr>
            <a:t> </a:t>
          </a:r>
          <a:r>
            <a:rPr lang="pt-BR" sz="800" baseline="0">
              <a:latin typeface="Britannic Bold" panose="020B0903060703020204" pitchFamily="34" charset="0"/>
            </a:rPr>
            <a:t>ORÇAMENTÁRIA</a:t>
          </a:r>
          <a:endParaRPr lang="pt-BR" sz="800">
            <a:latin typeface="Britannic Bold" panose="020B0903060703020204" pitchFamily="34" charset="0"/>
          </a:endParaRPr>
        </a:p>
      </xdr:txBody>
    </xdr:sp>
    <xdr:clientData/>
  </xdr:twoCellAnchor>
  <xdr:twoCellAnchor>
    <xdr:from>
      <xdr:col>2</xdr:col>
      <xdr:colOff>1162863</xdr:colOff>
      <xdr:row>2</xdr:row>
      <xdr:rowOff>11592</xdr:rowOff>
    </xdr:from>
    <xdr:to>
      <xdr:col>2</xdr:col>
      <xdr:colOff>2123646</xdr:colOff>
      <xdr:row>4</xdr:row>
      <xdr:rowOff>119265</xdr:rowOff>
    </xdr:to>
    <xdr:sp macro="" textlink="">
      <xdr:nvSpPr>
        <xdr:cNvPr id="5" name="Retângulo: Cantos Arredondados 4">
          <a:hlinkClick xmlns:r="http://schemas.openxmlformats.org/officeDocument/2006/relationships" r:id="rId3"/>
          <a:extLst>
            <a:ext uri="{FF2B5EF4-FFF2-40B4-BE49-F238E27FC236}">
              <a16:creationId xmlns:a16="http://schemas.microsoft.com/office/drawing/2014/main" xmlns="" id="{98523456-3C5B-4B51-846F-A8CF7DAB64CD}"/>
            </a:ext>
          </a:extLst>
        </xdr:cNvPr>
        <xdr:cNvSpPr/>
      </xdr:nvSpPr>
      <xdr:spPr>
        <a:xfrm>
          <a:off x="1162863" y="173517"/>
          <a:ext cx="960783" cy="43152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800">
              <a:latin typeface="Britannic Bold" panose="020B0903060703020204" pitchFamily="34" charset="0"/>
            </a:rPr>
            <a:t>MEMÓRIA</a:t>
          </a:r>
          <a:r>
            <a:rPr lang="pt-BR" sz="800" baseline="0">
              <a:latin typeface="Britannic Bold" panose="020B0903060703020204" pitchFamily="34" charset="0"/>
            </a:rPr>
            <a:t> DE CÁLCULO</a:t>
          </a:r>
          <a:endParaRPr lang="pt-BR" sz="800">
            <a:latin typeface="Britannic Bold" panose="020B0903060703020204" pitchFamily="34" charset="0"/>
          </a:endParaRPr>
        </a:p>
      </xdr:txBody>
    </xdr:sp>
    <xdr:clientData/>
  </xdr:twoCellAnchor>
  <xdr:twoCellAnchor>
    <xdr:from>
      <xdr:col>2</xdr:col>
      <xdr:colOff>2241880</xdr:colOff>
      <xdr:row>2</xdr:row>
      <xdr:rowOff>6623</xdr:rowOff>
    </xdr:from>
    <xdr:to>
      <xdr:col>2</xdr:col>
      <xdr:colOff>3202663</xdr:colOff>
      <xdr:row>4</xdr:row>
      <xdr:rowOff>114296</xdr:rowOff>
    </xdr:to>
    <xdr:sp macro="" textlink="">
      <xdr:nvSpPr>
        <xdr:cNvPr id="6" name="Retângulo: Cantos Arredondados 5">
          <a:hlinkClick xmlns:r="http://schemas.openxmlformats.org/officeDocument/2006/relationships" r:id="rId4"/>
          <a:extLst>
            <a:ext uri="{FF2B5EF4-FFF2-40B4-BE49-F238E27FC236}">
              <a16:creationId xmlns:a16="http://schemas.microsoft.com/office/drawing/2014/main" xmlns="" id="{51858A22-414C-4D1E-8352-F12339A1CB6B}"/>
            </a:ext>
          </a:extLst>
        </xdr:cNvPr>
        <xdr:cNvSpPr/>
      </xdr:nvSpPr>
      <xdr:spPr>
        <a:xfrm>
          <a:off x="3456318" y="328092"/>
          <a:ext cx="960783" cy="429142"/>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800">
              <a:latin typeface="Britannic Bold" panose="020B0903060703020204" pitchFamily="34" charset="0"/>
            </a:rPr>
            <a:t>COMPOSIÇÕES</a:t>
          </a:r>
        </a:p>
      </xdr:txBody>
    </xdr:sp>
    <xdr:clientData/>
  </xdr:twoCellAnchor>
  <xdr:twoCellAnchor>
    <xdr:from>
      <xdr:col>2</xdr:col>
      <xdr:colOff>3323226</xdr:colOff>
      <xdr:row>2</xdr:row>
      <xdr:rowOff>12265</xdr:rowOff>
    </xdr:from>
    <xdr:to>
      <xdr:col>3</xdr:col>
      <xdr:colOff>565118</xdr:colOff>
      <xdr:row>4</xdr:row>
      <xdr:rowOff>119938</xdr:rowOff>
    </xdr:to>
    <xdr:sp macro="" textlink="">
      <xdr:nvSpPr>
        <xdr:cNvPr id="7" name="Retângulo: Cantos Arredondados 6">
          <a:hlinkClick xmlns:r="http://schemas.openxmlformats.org/officeDocument/2006/relationships" r:id="rId5"/>
          <a:extLst>
            <a:ext uri="{FF2B5EF4-FFF2-40B4-BE49-F238E27FC236}">
              <a16:creationId xmlns:a16="http://schemas.microsoft.com/office/drawing/2014/main" xmlns="" id="{DF04CDF0-0D75-4AB5-B67B-D7C254F83216}"/>
            </a:ext>
          </a:extLst>
        </xdr:cNvPr>
        <xdr:cNvSpPr/>
      </xdr:nvSpPr>
      <xdr:spPr>
        <a:xfrm>
          <a:off x="4537664" y="333734"/>
          <a:ext cx="956642" cy="429142"/>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800">
              <a:latin typeface="Britannic Bold" panose="020B0903060703020204" pitchFamily="34" charset="0"/>
            </a:rPr>
            <a:t>CRONOGRAMA</a:t>
          </a:r>
        </a:p>
      </xdr:txBody>
    </xdr:sp>
    <xdr:clientData/>
  </xdr:twoCellAnchor>
  <xdr:twoCellAnchor>
    <xdr:from>
      <xdr:col>3</xdr:col>
      <xdr:colOff>672740</xdr:colOff>
      <xdr:row>2</xdr:row>
      <xdr:rowOff>13250</xdr:rowOff>
    </xdr:from>
    <xdr:to>
      <xdr:col>3</xdr:col>
      <xdr:colOff>1633523</xdr:colOff>
      <xdr:row>4</xdr:row>
      <xdr:rowOff>120923</xdr:rowOff>
    </xdr:to>
    <xdr:sp macro="" textlink="">
      <xdr:nvSpPr>
        <xdr:cNvPr id="8" name="Retângulo: Cantos Arredondados 7">
          <a:hlinkClick xmlns:r="http://schemas.openxmlformats.org/officeDocument/2006/relationships" r:id="rId6"/>
          <a:extLst>
            <a:ext uri="{FF2B5EF4-FFF2-40B4-BE49-F238E27FC236}">
              <a16:creationId xmlns:a16="http://schemas.microsoft.com/office/drawing/2014/main" xmlns="" id="{4EA363F9-0733-4BB8-8CC9-7D0E6B3A94F9}"/>
            </a:ext>
          </a:extLst>
        </xdr:cNvPr>
        <xdr:cNvSpPr/>
      </xdr:nvSpPr>
      <xdr:spPr>
        <a:xfrm>
          <a:off x="5601928" y="334719"/>
          <a:ext cx="960783" cy="429142"/>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800">
              <a:latin typeface="Britannic Bold" panose="020B0903060703020204" pitchFamily="34" charset="0"/>
            </a:rPr>
            <a:t>COTAÇÕES</a:t>
          </a:r>
        </a:p>
      </xdr:txBody>
    </xdr:sp>
    <xdr:clientData/>
  </xdr:twoCellAnchor>
  <xdr:twoCellAnchor>
    <xdr:from>
      <xdr:col>3</xdr:col>
      <xdr:colOff>1744301</xdr:colOff>
      <xdr:row>2</xdr:row>
      <xdr:rowOff>14441</xdr:rowOff>
    </xdr:from>
    <xdr:to>
      <xdr:col>3</xdr:col>
      <xdr:colOff>2705084</xdr:colOff>
      <xdr:row>4</xdr:row>
      <xdr:rowOff>122114</xdr:rowOff>
    </xdr:to>
    <xdr:sp macro="" textlink="">
      <xdr:nvSpPr>
        <xdr:cNvPr id="9" name="Retângulo: Cantos Arredondados 8">
          <a:hlinkClick xmlns:r="http://schemas.openxmlformats.org/officeDocument/2006/relationships" r:id="rId7"/>
          <a:extLst>
            <a:ext uri="{FF2B5EF4-FFF2-40B4-BE49-F238E27FC236}">
              <a16:creationId xmlns:a16="http://schemas.microsoft.com/office/drawing/2014/main" xmlns="" id="{169A7A34-4146-435A-A3F9-AEB3649DECFB}"/>
            </a:ext>
          </a:extLst>
        </xdr:cNvPr>
        <xdr:cNvSpPr/>
      </xdr:nvSpPr>
      <xdr:spPr>
        <a:xfrm>
          <a:off x="6673489" y="335910"/>
          <a:ext cx="960783" cy="429142"/>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pt-BR" sz="800">
              <a:latin typeface="Britannic Bold" panose="020B0903060703020204" pitchFamily="34" charset="0"/>
            </a:rPr>
            <a:t>RESUMO</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28575</xdr:rowOff>
        </xdr:from>
        <xdr:to>
          <xdr:col>2</xdr:col>
          <xdr:colOff>781050</xdr:colOff>
          <xdr:row>3</xdr:row>
          <xdr:rowOff>151166</xdr:rowOff>
        </xdr:to>
        <xdr:pic>
          <xdr:nvPicPr>
            <xdr:cNvPr id="3" name="Imagem 2">
              <a:extLst>
                <a:ext uri="{FF2B5EF4-FFF2-40B4-BE49-F238E27FC236}">
                  <a16:creationId xmlns:a16="http://schemas.microsoft.com/office/drawing/2014/main" xmlns="" id="{16B26C8A-0C78-475C-B519-E3C9A529FA41}"/>
                </a:ext>
              </a:extLst>
            </xdr:cNvPr>
            <xdr:cNvPicPr>
              <a:picLocks noChangeAspect="1"/>
              <a:extLst>
                <a:ext uri="{84589F7E-364E-4C9E-8A38-B11213B215E9}">
                  <a14:cameraTool cellRange="ImgEscudo" spid="_x0000_s15423"/>
                </a:ext>
              </a:extLst>
            </xdr:cNvPicPr>
          </xdr:nvPicPr>
          <xdr:blipFill>
            <a:blip xmlns:r="http://schemas.openxmlformats.org/officeDocument/2006/relationships" r:embed="rId1"/>
            <a:stretch>
              <a:fillRect/>
            </a:stretch>
          </xdr:blipFill>
          <xdr:spPr>
            <a:xfrm>
              <a:off x="638175" y="219075"/>
              <a:ext cx="1419225" cy="513116"/>
            </a:xfrm>
            <a:prstGeom prst="rect">
              <a:avLst/>
            </a:prstGeom>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0</xdr:row>
          <xdr:rowOff>47625</xdr:rowOff>
        </xdr:from>
        <xdr:to>
          <xdr:col>2</xdr:col>
          <xdr:colOff>904875</xdr:colOff>
          <xdr:row>2</xdr:row>
          <xdr:rowOff>151345</xdr:rowOff>
        </xdr:to>
        <xdr:pic>
          <xdr:nvPicPr>
            <xdr:cNvPr id="85" name="Imagem 84">
              <a:extLst>
                <a:ext uri="{FF2B5EF4-FFF2-40B4-BE49-F238E27FC236}">
                  <a16:creationId xmlns:a16="http://schemas.microsoft.com/office/drawing/2014/main" xmlns="" id="{95AC461A-C9CC-4E0F-AAAB-85E06F96D26A}"/>
                </a:ext>
              </a:extLst>
            </xdr:cNvPr>
            <xdr:cNvPicPr>
              <a:picLocks noChangeAspect="1"/>
              <a:extLst>
                <a:ext uri="{84589F7E-364E-4C9E-8A38-B11213B215E9}">
                  <a14:cameraTool cellRange="ImgEscudo" spid="_x0000_s5619"/>
                </a:ext>
              </a:extLst>
            </xdr:cNvPicPr>
          </xdr:nvPicPr>
          <xdr:blipFill>
            <a:blip xmlns:r="http://schemas.openxmlformats.org/officeDocument/2006/relationships" r:embed="rId1"/>
            <a:stretch>
              <a:fillRect/>
            </a:stretch>
          </xdr:blipFill>
          <xdr:spPr>
            <a:xfrm>
              <a:off x="238125" y="47625"/>
              <a:ext cx="2016125" cy="484720"/>
            </a:xfrm>
            <a:prstGeom prst="rect">
              <a:avLst/>
            </a:prstGeom>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0</xdr:row>
          <xdr:rowOff>47625</xdr:rowOff>
        </xdr:from>
        <xdr:to>
          <xdr:col>1</xdr:col>
          <xdr:colOff>904875</xdr:colOff>
          <xdr:row>2</xdr:row>
          <xdr:rowOff>124548</xdr:rowOff>
        </xdr:to>
        <xdr:pic>
          <xdr:nvPicPr>
            <xdr:cNvPr id="2" name="Imagem 1">
              <a:extLst>
                <a:ext uri="{FF2B5EF4-FFF2-40B4-BE49-F238E27FC236}">
                  <a16:creationId xmlns:a16="http://schemas.microsoft.com/office/drawing/2014/main" xmlns="" id="{D8F172DB-FA66-4D13-8494-364434B3A048}"/>
                </a:ext>
              </a:extLst>
            </xdr:cNvPr>
            <xdr:cNvPicPr>
              <a:picLocks noChangeAspect="1"/>
              <a:extLst>
                <a:ext uri="{84589F7E-364E-4C9E-8A38-B11213B215E9}">
                  <a14:cameraTool cellRange="ImgEscudo" spid="_x0000_s9711"/>
                </a:ext>
              </a:extLst>
            </xdr:cNvPicPr>
          </xdr:nvPicPr>
          <xdr:blipFill>
            <a:blip xmlns:r="http://schemas.openxmlformats.org/officeDocument/2006/relationships" r:embed="rId1"/>
            <a:stretch>
              <a:fillRect/>
            </a:stretch>
          </xdr:blipFill>
          <xdr:spPr>
            <a:xfrm>
              <a:off x="127000" y="47625"/>
              <a:ext cx="1317625" cy="473798"/>
            </a:xfrm>
            <a:prstGeom prst="rect">
              <a:avLst/>
            </a:prstGeom>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231914</xdr:colOff>
      <xdr:row>1</xdr:row>
      <xdr:rowOff>33130</xdr:rowOff>
    </xdr:from>
    <xdr:to>
      <xdr:col>7</xdr:col>
      <xdr:colOff>533782</xdr:colOff>
      <xdr:row>3</xdr:row>
      <xdr:rowOff>5169</xdr:rowOff>
    </xdr:to>
    <xdr:sp macro="" textlink="">
      <xdr:nvSpPr>
        <xdr:cNvPr id="3" name="Retângulo: Cantos Arredondados 2">
          <a:hlinkClick xmlns:r="http://schemas.openxmlformats.org/officeDocument/2006/relationships" r:id="rId1"/>
          <a:extLst>
            <a:ext uri="{FF2B5EF4-FFF2-40B4-BE49-F238E27FC236}">
              <a16:creationId xmlns:a16="http://schemas.microsoft.com/office/drawing/2014/main" xmlns="" id="{33B46883-999E-4409-9B69-C8E44B398B80}"/>
            </a:ext>
          </a:extLst>
        </xdr:cNvPr>
        <xdr:cNvSpPr/>
      </xdr:nvSpPr>
      <xdr:spPr>
        <a:xfrm>
          <a:off x="7613789" y="195055"/>
          <a:ext cx="892418" cy="3054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t>DADOS</a:t>
          </a:r>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0</xdr:row>
          <xdr:rowOff>42464</xdr:rowOff>
        </xdr:from>
        <xdr:to>
          <xdr:col>0</xdr:col>
          <xdr:colOff>1219200</xdr:colOff>
          <xdr:row>2</xdr:row>
          <xdr:rowOff>123120</xdr:rowOff>
        </xdr:to>
        <xdr:pic>
          <xdr:nvPicPr>
            <xdr:cNvPr id="4" name="Imagem 3">
              <a:extLst>
                <a:ext uri="{FF2B5EF4-FFF2-40B4-BE49-F238E27FC236}">
                  <a16:creationId xmlns:a16="http://schemas.microsoft.com/office/drawing/2014/main" xmlns="" id="{75C82CED-2C79-445F-9BC3-39FAEC082E3D}"/>
                </a:ext>
              </a:extLst>
            </xdr:cNvPr>
            <xdr:cNvPicPr>
              <a:picLocks noChangeAspect="1"/>
              <a:extLst>
                <a:ext uri="{84589F7E-364E-4C9E-8A38-B11213B215E9}">
                  <a14:cameraTool cellRange="ImgEscudo" spid="_x0000_s11759"/>
                </a:ext>
              </a:extLst>
            </xdr:cNvPicPr>
          </xdr:nvPicPr>
          <xdr:blipFill>
            <a:blip xmlns:r="http://schemas.openxmlformats.org/officeDocument/2006/relationships" r:embed="rId2"/>
            <a:stretch>
              <a:fillRect/>
            </a:stretch>
          </xdr:blipFill>
          <xdr:spPr>
            <a:xfrm>
              <a:off x="104775" y="42464"/>
              <a:ext cx="1114425" cy="414031"/>
            </a:xfrm>
            <a:prstGeom prst="rect">
              <a:avLst/>
            </a:prstGeom>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395654</xdr:colOff>
      <xdr:row>2</xdr:row>
      <xdr:rowOff>0</xdr:rowOff>
    </xdr:from>
    <xdr:to>
      <xdr:col>5</xdr:col>
      <xdr:colOff>719504</xdr:colOff>
      <xdr:row>2</xdr:row>
      <xdr:rowOff>182331</xdr:rowOff>
    </xdr:to>
    <xdr:sp macro="" textlink="">
      <xdr:nvSpPr>
        <xdr:cNvPr id="2" name="Seta: para a Esquerda 2">
          <a:hlinkClick xmlns:r="http://schemas.openxmlformats.org/officeDocument/2006/relationships" r:id="rId1"/>
          <a:extLst>
            <a:ext uri="{FF2B5EF4-FFF2-40B4-BE49-F238E27FC236}">
              <a16:creationId xmlns:a16="http://schemas.microsoft.com/office/drawing/2014/main" xmlns="" id="{36692C35-A767-44C6-A735-ED3A559735D9}"/>
            </a:ext>
          </a:extLst>
        </xdr:cNvPr>
        <xdr:cNvSpPr/>
      </xdr:nvSpPr>
      <xdr:spPr>
        <a:xfrm>
          <a:off x="7888654" y="393700"/>
          <a:ext cx="323850" cy="1855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267708</xdr:colOff>
      <xdr:row>0</xdr:row>
      <xdr:rowOff>53560</xdr:rowOff>
    </xdr:from>
    <xdr:to>
      <xdr:col>5</xdr:col>
      <xdr:colOff>780867</xdr:colOff>
      <xdr:row>1</xdr:row>
      <xdr:rowOff>117536</xdr:rowOff>
    </xdr:to>
    <xdr:sp macro="" textlink="">
      <xdr:nvSpPr>
        <xdr:cNvPr id="3" name="Retângulo: Cantos Arredondados 3">
          <a:hlinkClick xmlns:r="http://schemas.openxmlformats.org/officeDocument/2006/relationships" r:id="rId2"/>
          <a:extLst>
            <a:ext uri="{FF2B5EF4-FFF2-40B4-BE49-F238E27FC236}">
              <a16:creationId xmlns:a16="http://schemas.microsoft.com/office/drawing/2014/main" xmlns="" id="{5F79E09B-75D3-4B09-9E5D-ECEE7A82298D}"/>
            </a:ext>
          </a:extLst>
        </xdr:cNvPr>
        <xdr:cNvSpPr/>
      </xdr:nvSpPr>
      <xdr:spPr>
        <a:xfrm>
          <a:off x="7760708" y="53560"/>
          <a:ext cx="513159" cy="2544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800"/>
            <a:t>DADOS</a:t>
          </a:r>
        </a:p>
      </xdr:txBody>
    </xdr:sp>
    <xdr:clientData/>
  </xdr:twoCellAnchor>
  <mc:AlternateContent xmlns:mc="http://schemas.openxmlformats.org/markup-compatibility/2006">
    <mc:Choice xmlns:a14="http://schemas.microsoft.com/office/drawing/2010/main" Requires="a14">
      <xdr:twoCellAnchor editAs="oneCell">
        <xdr:from>
          <xdr:col>0</xdr:col>
          <xdr:colOff>79512</xdr:colOff>
          <xdr:row>0</xdr:row>
          <xdr:rowOff>30262</xdr:rowOff>
        </xdr:from>
        <xdr:to>
          <xdr:col>0</xdr:col>
          <xdr:colOff>1314449</xdr:colOff>
          <xdr:row>2</xdr:row>
          <xdr:rowOff>122590</xdr:rowOff>
        </xdr:to>
        <xdr:pic>
          <xdr:nvPicPr>
            <xdr:cNvPr id="5" name="Imagem 4">
              <a:extLst>
                <a:ext uri="{FF2B5EF4-FFF2-40B4-BE49-F238E27FC236}">
                  <a16:creationId xmlns:a16="http://schemas.microsoft.com/office/drawing/2014/main" xmlns="" id="{01446558-A3A4-4DE8-9F6C-78405E103BE6}"/>
                </a:ext>
              </a:extLst>
            </xdr:cNvPr>
            <xdr:cNvPicPr>
              <a:picLocks noChangeAspect="1"/>
              <a:extLst>
                <a:ext uri="{84589F7E-364E-4C9E-8A38-B11213B215E9}">
                  <a14:cameraTool cellRange="ImgEscudo" spid="_x0000_s7685"/>
                </a:ext>
              </a:extLst>
            </xdr:cNvPicPr>
          </xdr:nvPicPr>
          <xdr:blipFill>
            <a:blip xmlns:r="http://schemas.openxmlformats.org/officeDocument/2006/relationships" r:embed="rId3"/>
            <a:stretch>
              <a:fillRect/>
            </a:stretch>
          </xdr:blipFill>
          <xdr:spPr>
            <a:xfrm>
              <a:off x="79512" y="30262"/>
              <a:ext cx="1234937" cy="470015"/>
            </a:xfrm>
            <a:prstGeom prst="rect">
              <a:avLst/>
            </a:prstGeom>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119742</xdr:colOff>
          <xdr:row>0</xdr:row>
          <xdr:rowOff>41476</xdr:rowOff>
        </xdr:from>
        <xdr:to>
          <xdr:col>1</xdr:col>
          <xdr:colOff>895349</xdr:colOff>
          <xdr:row>2</xdr:row>
          <xdr:rowOff>151166</xdr:rowOff>
        </xdr:to>
        <xdr:pic>
          <xdr:nvPicPr>
            <xdr:cNvPr id="2" name="Imagem 1">
              <a:extLst>
                <a:ext uri="{FF2B5EF4-FFF2-40B4-BE49-F238E27FC236}">
                  <a16:creationId xmlns:a16="http://schemas.microsoft.com/office/drawing/2014/main" xmlns="" id="{8A7B11B9-7348-40F2-9525-FA0F3BFA3610}"/>
                </a:ext>
              </a:extLst>
            </xdr:cNvPr>
            <xdr:cNvPicPr>
              <a:picLocks noChangeAspect="1"/>
              <a:extLst>
                <a:ext uri="{84589F7E-364E-4C9E-8A38-B11213B215E9}">
                  <a14:cameraTool cellRange="ImgEscudo" spid="_x0000_s10735"/>
                </a:ext>
              </a:extLst>
            </xdr:cNvPicPr>
          </xdr:nvPicPr>
          <xdr:blipFill>
            <a:blip xmlns:r="http://schemas.openxmlformats.org/officeDocument/2006/relationships" r:embed="rId1"/>
            <a:stretch>
              <a:fillRect/>
            </a:stretch>
          </xdr:blipFill>
          <xdr:spPr>
            <a:xfrm>
              <a:off x="119742" y="41476"/>
              <a:ext cx="1385207" cy="479804"/>
            </a:xfrm>
            <a:prstGeom prst="rect">
              <a:avLst/>
            </a:prstGeom>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D\Google%20Drive\ENGELUGA%20-%20Copia\ENGELUGA\Clientes\Bandeirantes\2021\REFORMA%20CAMPO%20DE%20FUTEBOL%20ESTADIO\OR&#199;AMENTO\BAND-2021-REFORMA%20CAMPO-OR&#199;AMENTO-R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Engeluga\DOCUME~1\ADMINI~1\CONFIG~1\Temp\Rar$DI11.110\DOCUME~1\RAPHAE~1.POR\CONFIG~1\Temp\Rar$DI00.610\Acabamentos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eeta\Downloads\PMN-2021-LABORATORIO-OR&#199;AMENTO-R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D\Google%20Drive\ENGELUGA%20-%20Copia\ENGELUGA\Clientes\Nova%20Alvorada%20do%20Sul\2019\REFORMA%20ESCOLA%20LEONOR\PROJETO%20CIVIL\LICITA&#199;&#195;O\LICITA&#199;&#195;O\OR&#199;AMENTO\NAS-2019-OBRA-PLANILHA-R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IMAGENS"/>
      <sheetName val="REFERENCIA"/>
      <sheetName val="ORÇAMENTO_DES"/>
      <sheetName val="MEMORIA DE CALCULO AT"/>
      <sheetName val="BANCO DADOS ARQ"/>
      <sheetName val="COMPOSIÇÃO"/>
      <sheetName val="COTAÇÕES"/>
      <sheetName val="BDI "/>
      <sheetName val="CRONOGRAMA"/>
      <sheetName val="BAND-2021-REFORMA CAMPO-ORÇAMEN"/>
      <sheetName val="Planilha1"/>
    </sheetNames>
    <sheetDataSet>
      <sheetData sheetId="0"/>
      <sheetData sheetId="1"/>
      <sheetData sheetId="2"/>
      <sheetData sheetId="3"/>
      <sheetData sheetId="4"/>
      <sheetData sheetId="5"/>
      <sheetData sheetId="6">
        <row r="8">
          <cell r="A8" t="str">
            <v>SIST./REF.:</v>
          </cell>
        </row>
      </sheetData>
      <sheetData sheetId="7"/>
      <sheetData sheetId="8"/>
      <sheetData sheetId="9">
        <row r="5">
          <cell r="A5" t="str">
            <v>OBJETO:</v>
          </cell>
        </row>
      </sheetData>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NT"/>
      <sheetName val="RESUMO"/>
      <sheetName val="ACA - 01"/>
      <sheetName val="ACA - 02"/>
      <sheetName val="ACA - 03"/>
      <sheetName val="ACA - 04"/>
      <sheetName val="ACA - 04b"/>
      <sheetName val="ACA - 05"/>
      <sheetName val="ACA - 06"/>
      <sheetName val="ACA - 07"/>
      <sheetName val="ACA - 08"/>
      <sheetName val="ACA - 08b"/>
      <sheetName val="ACA - 09"/>
      <sheetName val="sheet1"/>
    </sheetNames>
    <sheetDataSet>
      <sheetData sheetId="0">
        <row r="5">
          <cell r="B5" t="str">
            <v>CÓDIGO</v>
          </cell>
          <cell r="C5" t="str">
            <v>ITEM</v>
          </cell>
          <cell r="D5" t="str">
            <v>DESCRIÇÃO DO INSUMO</v>
          </cell>
          <cell r="E5" t="str">
            <v>UNID.</v>
          </cell>
          <cell r="F5" t="str">
            <v>PÇO. UNIT.</v>
          </cell>
          <cell r="G5" t="str">
            <v>QTDE. CONTRATO</v>
          </cell>
        </row>
        <row r="6">
          <cell r="B6" t="str">
            <v>AD05050100</v>
          </cell>
          <cell r="C6">
            <v>1</v>
          </cell>
          <cell r="D6" t="str">
            <v>Ensaio de andensamento edométrico em solo.</v>
          </cell>
          <cell r="E6" t="str">
            <v>un</v>
          </cell>
          <cell r="F6">
            <v>509.17</v>
          </cell>
          <cell r="G6">
            <v>44</v>
          </cell>
        </row>
        <row r="7">
          <cell r="B7" t="str">
            <v>AD05050200</v>
          </cell>
          <cell r="C7">
            <v>2</v>
          </cell>
          <cell r="D7" t="str">
            <v>Ensaio de laboratorio da Densidade Real.</v>
          </cell>
          <cell r="E7" t="str">
            <v>un</v>
          </cell>
          <cell r="F7">
            <v>56.78</v>
          </cell>
          <cell r="G7">
            <v>29</v>
          </cell>
        </row>
        <row r="8">
          <cell r="B8" t="str">
            <v>AD05050250</v>
          </cell>
          <cell r="C8">
            <v>3</v>
          </cell>
          <cell r="D8" t="str">
            <v>Ensaio em laboratorio do Limite de Liquidez.</v>
          </cell>
          <cell r="E8" t="str">
            <v>un</v>
          </cell>
          <cell r="F8">
            <v>41.29</v>
          </cell>
          <cell r="G8">
            <v>14</v>
          </cell>
        </row>
        <row r="9">
          <cell r="B9" t="str">
            <v>AD05050300</v>
          </cell>
          <cell r="C9">
            <v>4</v>
          </cell>
          <cell r="D9" t="str">
            <v xml:space="preserve">Ensaio em laboratório do limite de plasticidade. </v>
          </cell>
          <cell r="E9" t="str">
            <v>un</v>
          </cell>
          <cell r="F9">
            <v>41.29</v>
          </cell>
          <cell r="G9">
            <v>14</v>
          </cell>
        </row>
        <row r="10">
          <cell r="B10" t="str">
            <v>AD05050350</v>
          </cell>
          <cell r="C10">
            <v>5</v>
          </cell>
          <cell r="D10" t="str">
            <v>Ensaio em laboratório, do Peso Especifico.</v>
          </cell>
          <cell r="E10" t="str">
            <v>un</v>
          </cell>
          <cell r="F10">
            <v>22.86</v>
          </cell>
          <cell r="G10">
            <v>29</v>
          </cell>
        </row>
        <row r="11">
          <cell r="B11" t="str">
            <v>AD05050450</v>
          </cell>
          <cell r="C11">
            <v>6</v>
          </cell>
          <cell r="D11" t="str">
            <v>Ensaio Índice de Suporte Califórnia - Proctor Normal.</v>
          </cell>
          <cell r="E11" t="str">
            <v>un</v>
          </cell>
          <cell r="F11">
            <v>414.42</v>
          </cell>
          <cell r="G11">
            <v>43</v>
          </cell>
        </row>
        <row r="12">
          <cell r="B12" t="str">
            <v>AD05050700</v>
          </cell>
          <cell r="C12">
            <v>7</v>
          </cell>
          <cell r="D12" t="str">
            <v>Sondagem manual com pa e picareta por metro.</v>
          </cell>
          <cell r="E12" t="str">
            <v>m</v>
          </cell>
          <cell r="F12">
            <v>56.78</v>
          </cell>
          <cell r="G12">
            <v>280</v>
          </cell>
        </row>
        <row r="13">
          <cell r="B13" t="str">
            <v>AD20050050</v>
          </cell>
          <cell r="C13">
            <v>8</v>
          </cell>
          <cell r="D13" t="str">
            <v>Barracão de obra com paredes de madeira.</v>
          </cell>
          <cell r="E13" t="str">
            <v>m2</v>
          </cell>
          <cell r="F13">
            <v>141.75</v>
          </cell>
          <cell r="G13">
            <v>250</v>
          </cell>
        </row>
        <row r="14">
          <cell r="B14" t="str">
            <v>AD20050300</v>
          </cell>
          <cell r="C14">
            <v>9</v>
          </cell>
          <cell r="D14" t="str">
            <v>Tapume de vedação ou proteção.</v>
          </cell>
          <cell r="E14" t="str">
            <v>m2</v>
          </cell>
          <cell r="F14">
            <v>19.16</v>
          </cell>
          <cell r="G14">
            <v>24000</v>
          </cell>
        </row>
        <row r="15">
          <cell r="B15" t="str">
            <v>AD20200050</v>
          </cell>
          <cell r="C15">
            <v>10</v>
          </cell>
          <cell r="D15" t="str">
            <v>Instalação e ligação provisórias de energia.</v>
          </cell>
          <cell r="E15" t="str">
            <v>un</v>
          </cell>
          <cell r="F15">
            <v>595.94000000000005</v>
          </cell>
          <cell r="G15">
            <v>2</v>
          </cell>
        </row>
        <row r="16">
          <cell r="B16" t="str">
            <v xml:space="preserve">AD40050056 </v>
          </cell>
          <cell r="C16">
            <v>11</v>
          </cell>
          <cell r="D16" t="str">
            <v xml:space="preserve">Almoxarife(inclusive encargos sociais). </v>
          </cell>
          <cell r="E16" t="str">
            <v>h</v>
          </cell>
          <cell r="F16">
            <v>6.48</v>
          </cell>
          <cell r="G16">
            <v>1480</v>
          </cell>
        </row>
        <row r="17">
          <cell r="B17" t="str">
            <v>AD40050068</v>
          </cell>
          <cell r="C17">
            <v>12</v>
          </cell>
          <cell r="D17" t="str">
            <v>Apontador(inclusive encargos sociais).</v>
          </cell>
          <cell r="E17" t="str">
            <v>h</v>
          </cell>
          <cell r="F17">
            <v>6.48</v>
          </cell>
          <cell r="G17">
            <v>1480</v>
          </cell>
        </row>
        <row r="18">
          <cell r="B18" t="str">
            <v>AD40050074</v>
          </cell>
          <cell r="C18">
            <v>13</v>
          </cell>
          <cell r="D18" t="str">
            <v>Auxiliar de almoxarife(inclusive encargos sociais).</v>
          </cell>
          <cell r="E18" t="str">
            <v>h</v>
          </cell>
          <cell r="F18">
            <v>4.41</v>
          </cell>
          <cell r="G18">
            <v>1480</v>
          </cell>
        </row>
        <row r="19">
          <cell r="B19" t="str">
            <v>AD40050080</v>
          </cell>
          <cell r="C19">
            <v>14</v>
          </cell>
          <cell r="D19" t="str">
            <v>Auxiliar de escritório(inclusive encargos sociais).</v>
          </cell>
          <cell r="E19" t="str">
            <v>h</v>
          </cell>
          <cell r="F19">
            <v>5.32</v>
          </cell>
          <cell r="G19">
            <v>1480</v>
          </cell>
        </row>
        <row r="20">
          <cell r="B20" t="str">
            <v>AD40050086</v>
          </cell>
          <cell r="C20">
            <v>15</v>
          </cell>
          <cell r="D20" t="str">
            <v>Auxiliar técnico(inclusive encargos sociais).</v>
          </cell>
          <cell r="E20" t="str">
            <v>h</v>
          </cell>
          <cell r="F20">
            <v>8.1</v>
          </cell>
          <cell r="G20">
            <v>1480</v>
          </cell>
        </row>
        <row r="21">
          <cell r="B21" t="str">
            <v>AD40050092</v>
          </cell>
          <cell r="C21">
            <v>16</v>
          </cell>
          <cell r="D21" t="str">
            <v xml:space="preserve">Auxiliar de topografia(inclusive encargos sociais).     </v>
          </cell>
          <cell r="E21" t="str">
            <v>h</v>
          </cell>
          <cell r="F21">
            <v>4.5</v>
          </cell>
          <cell r="G21">
            <v>1480</v>
          </cell>
        </row>
        <row r="22">
          <cell r="B22" t="str">
            <v>AD40050098</v>
          </cell>
          <cell r="C22">
            <v>17</v>
          </cell>
          <cell r="D22" t="str">
            <v xml:space="preserve">Chefe de escritório(inclusive encargos sociais). </v>
          </cell>
          <cell r="E22" t="str">
            <v>h</v>
          </cell>
          <cell r="F22">
            <v>13.02</v>
          </cell>
          <cell r="G22">
            <v>1480</v>
          </cell>
        </row>
        <row r="23">
          <cell r="B23" t="str">
            <v>AD40050116</v>
          </cell>
          <cell r="C23">
            <v>18</v>
          </cell>
          <cell r="D23" t="str">
            <v>Encarregado(inclusive encargos sociais).</v>
          </cell>
          <cell r="E23" t="str">
            <v>h</v>
          </cell>
          <cell r="F23">
            <v>8.3699999999999992</v>
          </cell>
          <cell r="G23">
            <v>2960</v>
          </cell>
        </row>
        <row r="24">
          <cell r="B24" t="str">
            <v xml:space="preserve"> AD40050122</v>
          </cell>
          <cell r="C24">
            <v>19</v>
          </cell>
          <cell r="D24" t="str">
            <v>Engenheiro ou arquiteto jr(inclusive encargos sociais).</v>
          </cell>
          <cell r="E24" t="str">
            <v>h</v>
          </cell>
          <cell r="F24">
            <v>21.39</v>
          </cell>
          <cell r="G24">
            <v>1480</v>
          </cell>
        </row>
        <row r="25">
          <cell r="B25" t="str">
            <v>AD40050134</v>
          </cell>
          <cell r="C25">
            <v>20</v>
          </cell>
          <cell r="D25" t="str">
            <v xml:space="preserve">Engenheiro sênior(inclusive encargos sociais).  </v>
          </cell>
          <cell r="E25" t="str">
            <v>h</v>
          </cell>
          <cell r="F25">
            <v>54.35</v>
          </cell>
          <cell r="G25">
            <v>1110</v>
          </cell>
        </row>
        <row r="26">
          <cell r="B26" t="str">
            <v>AD40050146</v>
          </cell>
          <cell r="C26">
            <v>21</v>
          </cell>
          <cell r="D26" t="str">
            <v xml:space="preserve">Estagiário(inclusive encargos sociais).  </v>
          </cell>
          <cell r="E26" t="str">
            <v>h</v>
          </cell>
          <cell r="F26">
            <v>2.76</v>
          </cell>
          <cell r="G26">
            <v>2960</v>
          </cell>
        </row>
        <row r="27">
          <cell r="B27" t="str">
            <v>AD40050188</v>
          </cell>
          <cell r="C27">
            <v>22</v>
          </cell>
          <cell r="D27" t="str">
            <v>Secretaria(inclusive encargos sociais).</v>
          </cell>
          <cell r="E27" t="str">
            <v>h</v>
          </cell>
          <cell r="F27">
            <v>9.24</v>
          </cell>
          <cell r="G27">
            <v>1480</v>
          </cell>
        </row>
        <row r="28">
          <cell r="B28" t="str">
            <v>AD40050200</v>
          </cell>
          <cell r="C28">
            <v>23</v>
          </cell>
          <cell r="D28" t="str">
            <v xml:space="preserve">Supervisor de trafego(inclusive encargos sociais).    </v>
          </cell>
          <cell r="E28" t="str">
            <v>h</v>
          </cell>
          <cell r="F28">
            <v>29.17</v>
          </cell>
          <cell r="G28">
            <v>2960</v>
          </cell>
        </row>
        <row r="29">
          <cell r="B29" t="str">
            <v>AD40050212</v>
          </cell>
          <cell r="C29">
            <v>24</v>
          </cell>
          <cell r="D29" t="str">
            <v xml:space="preserve">Topógrafo A(inclusive encargos sociais).  </v>
          </cell>
          <cell r="E29" t="str">
            <v>h</v>
          </cell>
          <cell r="F29">
            <v>13.78</v>
          </cell>
          <cell r="G29">
            <v>740</v>
          </cell>
        </row>
        <row r="30">
          <cell r="B30" t="str">
            <v>AD40050218</v>
          </cell>
          <cell r="C30">
            <v>25</v>
          </cell>
          <cell r="D30" t="str">
            <v>Vigia(inclusive encargos sociais).</v>
          </cell>
          <cell r="E30" t="str">
            <v>h</v>
          </cell>
          <cell r="F30">
            <v>4.63</v>
          </cell>
          <cell r="G30">
            <v>2960</v>
          </cell>
        </row>
        <row r="31">
          <cell r="B31" t="str">
            <v xml:space="preserve"> AD10050050</v>
          </cell>
          <cell r="C31">
            <v>26</v>
          </cell>
          <cell r="D31" t="str">
            <v>Marcação de obra sem instrumento topográfico.</v>
          </cell>
          <cell r="E31" t="str">
            <v>m2</v>
          </cell>
          <cell r="F31">
            <v>0.95</v>
          </cell>
          <cell r="G31">
            <v>400</v>
          </cell>
        </row>
        <row r="32">
          <cell r="B32" t="str">
            <v>AD10100100</v>
          </cell>
          <cell r="C32">
            <v>27</v>
          </cell>
          <cell r="D32" t="str">
            <v>Locação de obra com aparelho topográfico.</v>
          </cell>
          <cell r="E32" t="str">
            <v>m</v>
          </cell>
          <cell r="F32">
            <v>6.75</v>
          </cell>
          <cell r="G32">
            <v>410</v>
          </cell>
        </row>
        <row r="33">
          <cell r="B33" t="str">
            <v>AD15150750</v>
          </cell>
          <cell r="C33">
            <v>28</v>
          </cell>
          <cell r="D33" t="str">
            <v>Veiculo motor 1.0 a gasolina sem motorista.</v>
          </cell>
          <cell r="E33" t="str">
            <v>mês</v>
          </cell>
          <cell r="F33">
            <v>1269.6600000000001</v>
          </cell>
          <cell r="G33">
            <v>8</v>
          </cell>
        </row>
        <row r="34">
          <cell r="B34" t="str">
            <v>AD20250050</v>
          </cell>
          <cell r="C34">
            <v>29</v>
          </cell>
          <cell r="D34" t="str">
            <v>Barragem de bloqueio, reaproveitamento 40 vezes.</v>
          </cell>
          <cell r="E34" t="str">
            <v>m</v>
          </cell>
          <cell r="F34">
            <v>0.98</v>
          </cell>
          <cell r="G34">
            <v>970</v>
          </cell>
        </row>
        <row r="35">
          <cell r="B35" t="str">
            <v>AD20250100</v>
          </cell>
          <cell r="C35">
            <v>30</v>
          </cell>
          <cell r="D35" t="str">
            <v>Barragem de bloqueio de obra, colocação e retirada.</v>
          </cell>
          <cell r="E35" t="str">
            <v>m</v>
          </cell>
          <cell r="F35">
            <v>3.26</v>
          </cell>
          <cell r="G35">
            <v>4200</v>
          </cell>
        </row>
        <row r="36">
          <cell r="B36" t="str">
            <v>AD20250200</v>
          </cell>
          <cell r="C36">
            <v>31</v>
          </cell>
          <cell r="D36" t="str">
            <v>Placa de sinalização para obra de via publica.</v>
          </cell>
          <cell r="E36" t="str">
            <v>un</v>
          </cell>
          <cell r="F36">
            <v>37.67</v>
          </cell>
          <cell r="G36">
            <v>43</v>
          </cell>
        </row>
        <row r="37">
          <cell r="B37" t="str">
            <v>AD20250250</v>
          </cell>
          <cell r="C37">
            <v>32</v>
          </cell>
          <cell r="D37" t="str">
            <v>Placa de sinalização para obra, colocação e retirada.</v>
          </cell>
          <cell r="E37" t="str">
            <v>un</v>
          </cell>
          <cell r="F37">
            <v>0.89</v>
          </cell>
          <cell r="G37">
            <v>173</v>
          </cell>
        </row>
        <row r="38">
          <cell r="B38" t="str">
            <v>AD20250300</v>
          </cell>
          <cell r="C38">
            <v>33</v>
          </cell>
          <cell r="D38" t="str">
            <v>Placa de identificação de obra publica.</v>
          </cell>
          <cell r="E38" t="str">
            <v>m2</v>
          </cell>
          <cell r="F38">
            <v>166.66</v>
          </cell>
          <cell r="G38">
            <v>22.4</v>
          </cell>
        </row>
        <row r="39">
          <cell r="B39" t="str">
            <v>AD25050050</v>
          </cell>
          <cell r="C39">
            <v>34</v>
          </cell>
          <cell r="D39" t="str">
            <v>Aluguel de balizador vaga-lume.</v>
          </cell>
          <cell r="E39" t="str">
            <v>mês</v>
          </cell>
          <cell r="F39">
            <v>86.83</v>
          </cell>
          <cell r="G39">
            <v>960</v>
          </cell>
        </row>
        <row r="40">
          <cell r="B40" t="str">
            <v xml:space="preserve">AD25050200/  </v>
          </cell>
          <cell r="C40">
            <v>35</v>
          </cell>
          <cell r="D40" t="str">
            <v>Aluguel de cavalete plástico universa.</v>
          </cell>
          <cell r="E40" t="str">
            <v>un.mês</v>
          </cell>
          <cell r="F40">
            <v>86.83</v>
          </cell>
          <cell r="G40">
            <v>600</v>
          </cell>
        </row>
        <row r="41">
          <cell r="B41" t="str">
            <v>AD25050250</v>
          </cell>
          <cell r="C41">
            <v>36</v>
          </cell>
          <cell r="D41" t="str">
            <v>Aluguel de cone canalizador empinhavel T-Topde.</v>
          </cell>
          <cell r="E41" t="str">
            <v>un.mês</v>
          </cell>
          <cell r="F41">
            <v>32.29</v>
          </cell>
          <cell r="G41">
            <v>600</v>
          </cell>
        </row>
        <row r="42">
          <cell r="B42" t="str">
            <v>AD35150050A</v>
          </cell>
          <cell r="C42">
            <v>37</v>
          </cell>
          <cell r="D42" t="str">
            <v>Controle tecnológico de obras em concreto armado.</v>
          </cell>
          <cell r="E42" t="str">
            <v>m3</v>
          </cell>
          <cell r="F42">
            <v>12.32</v>
          </cell>
          <cell r="G42">
            <v>382</v>
          </cell>
        </row>
        <row r="43">
          <cell r="B43" t="str">
            <v xml:space="preserve">SE25100100A  </v>
          </cell>
          <cell r="C43">
            <v>38</v>
          </cell>
          <cell r="D43" t="str">
            <v>Projeto executivo para urbanização/reurbanização.</v>
          </cell>
          <cell r="E43" t="str">
            <v>há</v>
          </cell>
          <cell r="F43">
            <v>34610.160000000003</v>
          </cell>
          <cell r="G43">
            <v>5.18</v>
          </cell>
        </row>
        <row r="44">
          <cell r="B44" t="str">
            <v>SE20100050</v>
          </cell>
          <cell r="C44">
            <v>39</v>
          </cell>
          <cell r="D44" t="str">
            <v>Lançamento de linha poligonal básica.</v>
          </cell>
          <cell r="E44" t="str">
            <v>Km</v>
          </cell>
          <cell r="F44">
            <v>159.44</v>
          </cell>
          <cell r="G44">
            <v>1</v>
          </cell>
        </row>
        <row r="45">
          <cell r="B45" t="str">
            <v>SE20102500A</v>
          </cell>
          <cell r="C45">
            <v>40</v>
          </cell>
          <cell r="D45" t="str">
            <v>Nivelamento de eixo de logradouro.</v>
          </cell>
          <cell r="E45" t="str">
            <v>Km</v>
          </cell>
          <cell r="F45">
            <v>74.489999999999995</v>
          </cell>
          <cell r="G45">
            <v>1</v>
          </cell>
        </row>
        <row r="46">
          <cell r="B46" t="str">
            <v>SE20150050</v>
          </cell>
          <cell r="C46">
            <v>41</v>
          </cell>
          <cell r="D46" t="str">
            <v>Levantamento fotográfico de aspecto de área urbana.</v>
          </cell>
          <cell r="E46" t="str">
            <v>un</v>
          </cell>
          <cell r="F46">
            <v>1.8</v>
          </cell>
          <cell r="G46">
            <v>259</v>
          </cell>
        </row>
        <row r="47">
          <cell r="B47" t="str">
            <v>SE20150250</v>
          </cell>
          <cell r="C47">
            <v>42</v>
          </cell>
          <cell r="D47" t="str">
            <v>Levantamento fotográfico aéreo vertical de área urbana.</v>
          </cell>
          <cell r="E47" t="str">
            <v>conj</v>
          </cell>
          <cell r="F47">
            <v>8267.76</v>
          </cell>
          <cell r="G47">
            <v>1</v>
          </cell>
        </row>
        <row r="48">
          <cell r="B48" t="str">
            <v>SE20101600</v>
          </cell>
          <cell r="C48">
            <v>43</v>
          </cell>
          <cell r="D48" t="str">
            <v>Levantamento cadastral das profundidades de tubos.</v>
          </cell>
          <cell r="E48" t="str">
            <v>un</v>
          </cell>
          <cell r="F48">
            <v>23.05</v>
          </cell>
          <cell r="G48">
            <v>137</v>
          </cell>
        </row>
        <row r="49">
          <cell r="B49" t="str">
            <v>SE30050100</v>
          </cell>
          <cell r="C49">
            <v>44</v>
          </cell>
          <cell r="D49" t="str">
            <v>Determinação da deformação com Viga Benkelmann.</v>
          </cell>
          <cell r="E49" t="str">
            <v>un</v>
          </cell>
          <cell r="F49">
            <v>53.9</v>
          </cell>
          <cell r="G49">
            <v>144</v>
          </cell>
        </row>
        <row r="50">
          <cell r="B50" t="str">
            <v>CE05100110</v>
          </cell>
          <cell r="C50">
            <v>45</v>
          </cell>
          <cell r="D50" t="str">
            <v>Consultor de serviços técnicos especializados.</v>
          </cell>
          <cell r="E50" t="str">
            <v>h</v>
          </cell>
          <cell r="F50">
            <v>89.23</v>
          </cell>
          <cell r="G50">
            <v>726</v>
          </cell>
        </row>
        <row r="51">
          <cell r="B51" t="str">
            <v>CO05050500</v>
          </cell>
          <cell r="C51">
            <v>46</v>
          </cell>
          <cell r="D51" t="str">
            <v>Plataforma ou passarela de Pinho.</v>
          </cell>
          <cell r="E51" t="str">
            <v>m2</v>
          </cell>
          <cell r="F51">
            <v>2.31</v>
          </cell>
          <cell r="G51">
            <v>187</v>
          </cell>
        </row>
        <row r="52">
          <cell r="B52" t="str">
            <v>CO05100050</v>
          </cell>
          <cell r="C52">
            <v>47</v>
          </cell>
          <cell r="D52" t="str">
            <v>Aluguel de andaime tubular sobre sapatas fixas.</v>
          </cell>
          <cell r="E52" t="str">
            <v>m2.mês</v>
          </cell>
          <cell r="F52">
            <v>2.2000000000000002</v>
          </cell>
          <cell r="G52">
            <v>2100</v>
          </cell>
        </row>
        <row r="53">
          <cell r="B53" t="str">
            <v>CO05150100</v>
          </cell>
          <cell r="C53">
            <v>48</v>
          </cell>
          <cell r="D53" t="str">
            <v>Montagem e desmontagem de andaime tubular.</v>
          </cell>
          <cell r="E53" t="str">
            <v>m2</v>
          </cell>
          <cell r="F53">
            <v>1.77</v>
          </cell>
          <cell r="G53">
            <v>350</v>
          </cell>
        </row>
        <row r="54">
          <cell r="B54" t="str">
            <v>CO05150300</v>
          </cell>
          <cell r="C54">
            <v>49</v>
          </cell>
          <cell r="D54" t="str">
            <v>Movimentação vertical ou horizontal de plataforma.</v>
          </cell>
          <cell r="E54" t="str">
            <v>m2</v>
          </cell>
          <cell r="F54">
            <v>0.14000000000000001</v>
          </cell>
          <cell r="G54">
            <v>350</v>
          </cell>
        </row>
        <row r="55">
          <cell r="B55" t="str">
            <v>MT05300100</v>
          </cell>
          <cell r="C55">
            <v>50</v>
          </cell>
          <cell r="D55" t="str">
            <v>Escavação manual em material de 1a categoria.</v>
          </cell>
          <cell r="E55" t="str">
            <v>m3</v>
          </cell>
          <cell r="F55">
            <v>12.4</v>
          </cell>
          <cell r="G55">
            <v>10700</v>
          </cell>
        </row>
        <row r="56">
          <cell r="B56" t="str">
            <v>MT10050050</v>
          </cell>
          <cell r="C56">
            <v>51</v>
          </cell>
          <cell r="D56" t="str">
            <v xml:space="preserve">Escavação mecânica, utilizando Retro-Escavadeira. </v>
          </cell>
          <cell r="E56" t="str">
            <v>m3</v>
          </cell>
          <cell r="F56">
            <v>2.77</v>
          </cell>
          <cell r="G56">
            <v>36800</v>
          </cell>
        </row>
        <row r="57">
          <cell r="B57" t="str">
            <v>MT10100050</v>
          </cell>
          <cell r="C57">
            <v>52</v>
          </cell>
          <cell r="D57" t="str">
            <v>Escavação mecânica, utilizando Escavadeira.</v>
          </cell>
          <cell r="E57" t="str">
            <v>m3</v>
          </cell>
          <cell r="F57">
            <v>0.96</v>
          </cell>
          <cell r="G57">
            <v>7300</v>
          </cell>
        </row>
        <row r="58">
          <cell r="B58" t="str">
            <v>MT15050250</v>
          </cell>
          <cell r="C58">
            <v>53</v>
          </cell>
          <cell r="D58" t="str">
            <v xml:space="preserve">Reaterro de vala com material de boa qualidade. </v>
          </cell>
          <cell r="E58" t="str">
            <v>m3</v>
          </cell>
          <cell r="F58">
            <v>9.3000000000000007</v>
          </cell>
          <cell r="G58">
            <v>13700</v>
          </cell>
        </row>
        <row r="59">
          <cell r="B59" t="str">
            <v>MT15050300</v>
          </cell>
          <cell r="C59">
            <v>54</v>
          </cell>
          <cell r="D59" t="str">
            <v>Reaterro de vala, com po-de-pedra.</v>
          </cell>
          <cell r="E59" t="str">
            <v>m3</v>
          </cell>
          <cell r="F59">
            <v>36.18</v>
          </cell>
          <cell r="G59">
            <v>19600</v>
          </cell>
        </row>
        <row r="60">
          <cell r="B60" t="str">
            <v>MT05250050</v>
          </cell>
          <cell r="C60">
            <v>55</v>
          </cell>
          <cell r="D60" t="str">
            <v>Desmonte manual de bloco de 3a categoria.</v>
          </cell>
          <cell r="E60" t="str">
            <v>m3</v>
          </cell>
          <cell r="F60">
            <v>32.14</v>
          </cell>
          <cell r="G60">
            <v>7050</v>
          </cell>
        </row>
        <row r="61">
          <cell r="B61" t="str">
            <v>MT05450050</v>
          </cell>
          <cell r="C61">
            <v>56</v>
          </cell>
          <cell r="D61" t="str">
            <v>Desmonte a fogo de bloco de material de 3a categoria.</v>
          </cell>
          <cell r="E61" t="str">
            <v>m3</v>
          </cell>
          <cell r="F61">
            <v>66.56</v>
          </cell>
          <cell r="G61">
            <v>8545</v>
          </cell>
        </row>
        <row r="62">
          <cell r="B62" t="str">
            <v>MT15150050</v>
          </cell>
          <cell r="C62">
            <v>57</v>
          </cell>
          <cell r="D62" t="str">
            <v>Preparo de solo ate 30cm de profundidade.</v>
          </cell>
          <cell r="E62" t="str">
            <v>m2</v>
          </cell>
          <cell r="F62">
            <v>5.46</v>
          </cell>
          <cell r="G62">
            <v>17842</v>
          </cell>
        </row>
        <row r="63">
          <cell r="B63" t="str">
            <v>MT20050050</v>
          </cell>
          <cell r="C63">
            <v>58</v>
          </cell>
          <cell r="D63" t="str">
            <v>Espalhamento de material de 1a categoria.</v>
          </cell>
          <cell r="E63" t="str">
            <v>m3</v>
          </cell>
          <cell r="F63">
            <v>0.24</v>
          </cell>
          <cell r="G63">
            <v>70776</v>
          </cell>
        </row>
        <row r="64">
          <cell r="B64" t="str">
            <v>TC05050350</v>
          </cell>
          <cell r="C64">
            <v>59</v>
          </cell>
          <cell r="D64" t="str">
            <v>Transporte de carga de qualquer natureza.</v>
          </cell>
          <cell r="E64" t="str">
            <v>t.Km</v>
          </cell>
          <cell r="F64">
            <v>0.39</v>
          </cell>
          <cell r="G64">
            <v>1880000</v>
          </cell>
        </row>
        <row r="65">
          <cell r="B65" t="str">
            <v>TC10050150</v>
          </cell>
          <cell r="C65">
            <v>60</v>
          </cell>
          <cell r="D65" t="str">
            <v>Carga manual e descarga mecânica.</v>
          </cell>
          <cell r="E65" t="str">
            <v>t</v>
          </cell>
          <cell r="F65">
            <v>7.38</v>
          </cell>
          <cell r="G65">
            <v>47000</v>
          </cell>
        </row>
        <row r="66">
          <cell r="B66" t="str">
            <v>EQ05050100A</v>
          </cell>
          <cell r="C66">
            <v>61</v>
          </cell>
          <cell r="D66" t="str">
            <v xml:space="preserve">Caminhão basculante. Custo horário produtivo.     </v>
          </cell>
          <cell r="E66" t="str">
            <v>h</v>
          </cell>
          <cell r="F66">
            <v>45.34</v>
          </cell>
          <cell r="G66">
            <v>2446</v>
          </cell>
        </row>
        <row r="67">
          <cell r="B67" t="str">
            <v>EQ05050103A</v>
          </cell>
          <cell r="C67">
            <v>62</v>
          </cell>
          <cell r="D67" t="str">
            <v>Caminhão basculante. Custo horário improdutivo.</v>
          </cell>
          <cell r="E67" t="str">
            <v>h</v>
          </cell>
          <cell r="F67">
            <v>25.39</v>
          </cell>
          <cell r="G67">
            <v>432</v>
          </cell>
        </row>
        <row r="68">
          <cell r="B68" t="str">
            <v>EQ05050300</v>
          </cell>
          <cell r="C68">
            <v>63</v>
          </cell>
          <cell r="D68" t="str">
            <v>Caminhão com Carroceria Fixa. Aluguel produtivo.</v>
          </cell>
          <cell r="E68" t="str">
            <v>h</v>
          </cell>
          <cell r="F68">
            <v>32.28</v>
          </cell>
          <cell r="G68">
            <v>1957</v>
          </cell>
        </row>
        <row r="69">
          <cell r="B69" t="str">
            <v>EQ05050306</v>
          </cell>
          <cell r="C69">
            <v>64</v>
          </cell>
          <cell r="D69" t="str">
            <v>Caminhão com Carroceria Fixa. Aluguel improdutivo.</v>
          </cell>
          <cell r="E69" t="str">
            <v>h</v>
          </cell>
          <cell r="F69">
            <v>8.5399999999999991</v>
          </cell>
          <cell r="G69">
            <v>346</v>
          </cell>
        </row>
        <row r="70">
          <cell r="B70" t="str">
            <v>EQ05050415</v>
          </cell>
          <cell r="C70">
            <v>65</v>
          </cell>
          <cell r="D70" t="str">
            <v xml:space="preserve">Caminhão Carroceria Fixa F-12000 Munck produtivo.               </v>
          </cell>
          <cell r="E70" t="str">
            <v>h</v>
          </cell>
          <cell r="F70">
            <v>53.72</v>
          </cell>
          <cell r="G70">
            <v>3453</v>
          </cell>
        </row>
        <row r="71">
          <cell r="B71" t="str">
            <v>EQ15050450</v>
          </cell>
          <cell r="C71">
            <v>66</v>
          </cell>
          <cell r="D71" t="str">
            <v xml:space="preserve">Pa-carregadeira(Carregador frontal). Custo produtivo.  </v>
          </cell>
          <cell r="E71" t="str">
            <v>h</v>
          </cell>
          <cell r="F71">
            <v>68.34</v>
          </cell>
          <cell r="G71">
            <v>1345</v>
          </cell>
        </row>
        <row r="72">
          <cell r="B72" t="str">
            <v>EQ15050453</v>
          </cell>
          <cell r="C72">
            <v>67</v>
          </cell>
          <cell r="D72" t="str">
            <v>Pa-carregadeira(Carregador Frontal).Custo improdutivo.</v>
          </cell>
          <cell r="E72" t="str">
            <v>h</v>
          </cell>
          <cell r="F72">
            <v>31.05</v>
          </cell>
          <cell r="G72">
            <v>237</v>
          </cell>
        </row>
        <row r="73">
          <cell r="B73" t="str">
            <v>EQ15050500</v>
          </cell>
          <cell r="C73">
            <v>68</v>
          </cell>
          <cell r="D73" t="str">
            <v xml:space="preserve">Retro-Escavadeira/carregadeira. Custo produtivo. </v>
          </cell>
          <cell r="E73" t="str">
            <v>h</v>
          </cell>
          <cell r="F73">
            <v>45.49</v>
          </cell>
          <cell r="G73">
            <v>1439</v>
          </cell>
        </row>
        <row r="74">
          <cell r="B74" t="str">
            <v>EQ30050200</v>
          </cell>
          <cell r="C74">
            <v>69</v>
          </cell>
          <cell r="D74" t="str">
            <v>Betoneira com capacidade de 580l, Aluguel produtivo.</v>
          </cell>
          <cell r="E74" t="str">
            <v>h</v>
          </cell>
          <cell r="F74">
            <v>4.71</v>
          </cell>
          <cell r="G74">
            <v>2041</v>
          </cell>
        </row>
        <row r="75">
          <cell r="B75" t="str">
            <v>EQ30050206</v>
          </cell>
          <cell r="C75">
            <v>70</v>
          </cell>
          <cell r="D75" t="str">
            <v>Betoneira com capacidade de 580l Aluguel improdutivo.</v>
          </cell>
          <cell r="E75" t="str">
            <v>h</v>
          </cell>
          <cell r="F75">
            <v>1.56</v>
          </cell>
          <cell r="G75">
            <v>216</v>
          </cell>
        </row>
        <row r="76">
          <cell r="B76" t="str">
            <v>EQ15050550</v>
          </cell>
          <cell r="C76">
            <v>71</v>
          </cell>
          <cell r="D76" t="str">
            <v xml:space="preserve">Rompedor Pneumático de 32,6Kg Aluguel produtivo. </v>
          </cell>
          <cell r="E76" t="str">
            <v>h</v>
          </cell>
          <cell r="F76">
            <v>1.05</v>
          </cell>
          <cell r="G76">
            <v>648</v>
          </cell>
        </row>
        <row r="77">
          <cell r="B77" t="str">
            <v>EQ15050556</v>
          </cell>
          <cell r="C77">
            <v>72</v>
          </cell>
          <cell r="D77" t="str">
            <v>Rompedor Pneumático de 32,6Kg Aluguel improdutivo.</v>
          </cell>
          <cell r="E77" t="str">
            <v>h</v>
          </cell>
          <cell r="F77">
            <v>0.7</v>
          </cell>
          <cell r="G77">
            <v>72</v>
          </cell>
        </row>
        <row r="78">
          <cell r="B78" t="str">
            <v xml:space="preserve"> EQ20050800</v>
          </cell>
          <cell r="C78">
            <v>73</v>
          </cell>
          <cell r="D78" t="str">
            <v xml:space="preserve">Vassoura Mecânica, rebocável, Aluguel produtivo.   </v>
          </cell>
          <cell r="E78" t="str">
            <v>h</v>
          </cell>
          <cell r="F78">
            <v>3.58</v>
          </cell>
          <cell r="G78">
            <v>1712</v>
          </cell>
        </row>
        <row r="79">
          <cell r="B79" t="str">
            <v>EQ20050806</v>
          </cell>
          <cell r="C79">
            <v>74</v>
          </cell>
          <cell r="D79" t="str">
            <v>Vassoura Mecânica, rebocável, Aluguel improdutivo.</v>
          </cell>
          <cell r="E79" t="str">
            <v>h</v>
          </cell>
          <cell r="F79">
            <v>1.43</v>
          </cell>
          <cell r="G79">
            <v>216</v>
          </cell>
        </row>
        <row r="80">
          <cell r="B80" t="str">
            <v>EQ35100200</v>
          </cell>
          <cell r="C80">
            <v>75</v>
          </cell>
          <cell r="D80" t="str">
            <v xml:space="preserve">Bomba Centrífuga Submersível. Aluguel produtivo.    </v>
          </cell>
          <cell r="E80" t="str">
            <v>h</v>
          </cell>
          <cell r="F80">
            <v>3.6</v>
          </cell>
          <cell r="G80">
            <v>8632</v>
          </cell>
        </row>
        <row r="81">
          <cell r="B81" t="str">
            <v>EQ35100203</v>
          </cell>
          <cell r="C81">
            <v>76</v>
          </cell>
          <cell r="D81" t="str">
            <v>Bomba Centrífuga Submersível. Aluguel improdutivo.</v>
          </cell>
          <cell r="E81" t="str">
            <v>h</v>
          </cell>
          <cell r="F81">
            <v>1.4</v>
          </cell>
          <cell r="G81">
            <v>863</v>
          </cell>
        </row>
        <row r="82">
          <cell r="B82" t="str">
            <v>EQ45050159</v>
          </cell>
          <cell r="C82">
            <v>77</v>
          </cell>
          <cell r="D82" t="str">
            <v>Compressor de ar. Aluguel improdutivo.</v>
          </cell>
          <cell r="E82" t="str">
            <v>h</v>
          </cell>
          <cell r="F82">
            <v>3.64</v>
          </cell>
          <cell r="G82">
            <v>72</v>
          </cell>
        </row>
        <row r="83">
          <cell r="B83" t="str">
            <v>EQ45150100</v>
          </cell>
          <cell r="C83">
            <v>78</v>
          </cell>
          <cell r="D83" t="str">
            <v>Retificador de solda elétrica de 430A.</v>
          </cell>
          <cell r="E83" t="str">
            <v>h</v>
          </cell>
          <cell r="F83">
            <v>7.16</v>
          </cell>
          <cell r="G83">
            <v>1007</v>
          </cell>
        </row>
        <row r="84">
          <cell r="B84" t="str">
            <v>EQ40050150A</v>
          </cell>
          <cell r="C84">
            <v>79</v>
          </cell>
          <cell r="D84" t="str">
            <v>Equipamento de jato d'água (Sewer-Jet ou similar).</v>
          </cell>
          <cell r="E84" t="str">
            <v>h</v>
          </cell>
          <cell r="F84">
            <v>79.2</v>
          </cell>
          <cell r="G84">
            <v>1079</v>
          </cell>
        </row>
        <row r="85">
          <cell r="B85" t="str">
            <v>EQ40050153A</v>
          </cell>
          <cell r="C85">
            <v>80</v>
          </cell>
          <cell r="D85" t="str">
            <v>Equipamento de alta pressão  (Vac-All ou similar).</v>
          </cell>
          <cell r="E85" t="str">
            <v>h</v>
          </cell>
          <cell r="F85">
            <v>104.07</v>
          </cell>
          <cell r="G85">
            <v>1942</v>
          </cell>
        </row>
        <row r="86">
          <cell r="B86" t="str">
            <v>SC05050050</v>
          </cell>
          <cell r="C86">
            <v>81</v>
          </cell>
          <cell r="D86" t="str">
            <v>Arrancamento de aparelhos de iluminação.</v>
          </cell>
          <cell r="E86" t="str">
            <v>un</v>
          </cell>
          <cell r="F86">
            <v>1.67</v>
          </cell>
          <cell r="G86">
            <v>65</v>
          </cell>
        </row>
        <row r="87">
          <cell r="B87" t="str">
            <v>SC05050200</v>
          </cell>
          <cell r="C87">
            <v>82</v>
          </cell>
          <cell r="D87" t="str">
            <v>Arrancamento de grades, gradis, alambrados, cercas.</v>
          </cell>
          <cell r="E87" t="str">
            <v>m2</v>
          </cell>
          <cell r="F87">
            <v>4.43</v>
          </cell>
          <cell r="G87">
            <v>144</v>
          </cell>
        </row>
        <row r="88">
          <cell r="B88" t="str">
            <v>SC05050250</v>
          </cell>
          <cell r="C88">
            <v>83</v>
          </cell>
          <cell r="D88" t="str">
            <v>Arrancamento de meios-fios, de granito ou concreto.</v>
          </cell>
          <cell r="E88" t="str">
            <v>m</v>
          </cell>
          <cell r="F88">
            <v>4.87</v>
          </cell>
          <cell r="G88">
            <v>3739</v>
          </cell>
        </row>
        <row r="89">
          <cell r="B89" t="str">
            <v>SC05050300</v>
          </cell>
          <cell r="C89">
            <v>84</v>
          </cell>
          <cell r="D89" t="str">
            <v>Arrancamento de paralelepípedos.</v>
          </cell>
          <cell r="E89" t="str">
            <v>m2</v>
          </cell>
          <cell r="F89">
            <v>2.21</v>
          </cell>
          <cell r="G89">
            <v>860</v>
          </cell>
        </row>
        <row r="90">
          <cell r="B90" t="str">
            <v>SC05050500</v>
          </cell>
          <cell r="C90">
            <v>85</v>
          </cell>
          <cell r="D90" t="str">
            <v>Arrancamento tubos concreto manilhas ø 0,40 a 0,60m.</v>
          </cell>
          <cell r="E90" t="str">
            <v>m</v>
          </cell>
          <cell r="F90">
            <v>3.99</v>
          </cell>
          <cell r="G90">
            <v>328</v>
          </cell>
        </row>
        <row r="91">
          <cell r="B91" t="str">
            <v>SC05050601</v>
          </cell>
          <cell r="C91">
            <v>86</v>
          </cell>
          <cell r="D91" t="str">
            <v>Demolição manual de alvenaria de pedra argamassada.</v>
          </cell>
          <cell r="E91" t="str">
            <v>m3</v>
          </cell>
          <cell r="F91">
            <v>30.27</v>
          </cell>
          <cell r="G91">
            <v>324</v>
          </cell>
        </row>
        <row r="92">
          <cell r="B92" t="str">
            <v>SC05050750</v>
          </cell>
          <cell r="C92">
            <v>87</v>
          </cell>
          <cell r="D92" t="str">
            <v>Demolição manual de alvenaria de tijolos maciços.</v>
          </cell>
          <cell r="E92" t="str">
            <v>m3</v>
          </cell>
          <cell r="F92">
            <v>52.99</v>
          </cell>
          <cell r="G92">
            <v>130</v>
          </cell>
        </row>
        <row r="93">
          <cell r="B93" t="str">
            <v>SC05050850</v>
          </cell>
          <cell r="C93">
            <v>88</v>
          </cell>
          <cell r="D93" t="str">
            <v>Demolição manual de concreto simples.</v>
          </cell>
          <cell r="E93" t="str">
            <v>m3</v>
          </cell>
          <cell r="F93">
            <v>60.55</v>
          </cell>
          <cell r="G93">
            <v>1904</v>
          </cell>
        </row>
        <row r="94">
          <cell r="B94" t="str">
            <v>SC05050950</v>
          </cell>
          <cell r="C94">
            <v>89</v>
          </cell>
          <cell r="D94" t="str">
            <v>Demolição manual de concreto armado.</v>
          </cell>
          <cell r="E94" t="str">
            <v>m3</v>
          </cell>
          <cell r="F94">
            <v>85.78</v>
          </cell>
          <cell r="G94">
            <v>140</v>
          </cell>
        </row>
        <row r="95">
          <cell r="B95" t="str">
            <v>SC05051400</v>
          </cell>
          <cell r="C95">
            <v>90</v>
          </cell>
          <cell r="D95" t="str">
            <v>Demolição de revestimento em argamassa.</v>
          </cell>
          <cell r="E95" t="str">
            <v>m2</v>
          </cell>
          <cell r="F95">
            <v>2.21</v>
          </cell>
          <cell r="G95">
            <v>144</v>
          </cell>
        </row>
        <row r="96">
          <cell r="B96" t="str">
            <v>SC05051450</v>
          </cell>
          <cell r="C96">
            <v>91</v>
          </cell>
          <cell r="D96" t="str">
            <v>Demolição de revestimento em azulejos, cerâmicas.</v>
          </cell>
          <cell r="E96" t="str">
            <v>m2</v>
          </cell>
          <cell r="F96">
            <v>5.31</v>
          </cell>
          <cell r="G96">
            <v>130</v>
          </cell>
        </row>
        <row r="97">
          <cell r="B97" t="str">
            <v>SC05052150</v>
          </cell>
          <cell r="C97">
            <v>92</v>
          </cell>
          <cell r="D97" t="str">
            <v>Remoção de cobertura de telha francesa.</v>
          </cell>
          <cell r="E97" t="str">
            <v>m2</v>
          </cell>
          <cell r="F97">
            <v>8.26</v>
          </cell>
          <cell r="G97">
            <v>260</v>
          </cell>
        </row>
        <row r="98">
          <cell r="B98" t="str">
            <v>SC05052450</v>
          </cell>
          <cell r="C98">
            <v>93</v>
          </cell>
          <cell r="D98" t="str">
            <v>Remoção de cobertura de telha de fibro-cimento.</v>
          </cell>
          <cell r="E98" t="str">
            <v>m2</v>
          </cell>
          <cell r="F98">
            <v>3.87</v>
          </cell>
          <cell r="G98">
            <v>460</v>
          </cell>
        </row>
        <row r="99">
          <cell r="B99" t="str">
            <v>SC05052900</v>
          </cell>
          <cell r="C99">
            <v>94</v>
          </cell>
          <cell r="D99" t="str">
            <v xml:space="preserve">Remoção manual de passeio de pedra portuguesa. </v>
          </cell>
          <cell r="E99" t="str">
            <v>m2</v>
          </cell>
          <cell r="F99">
            <v>2.44</v>
          </cell>
          <cell r="G99">
            <v>2900</v>
          </cell>
        </row>
        <row r="100">
          <cell r="B100" t="str">
            <v>SC05053250</v>
          </cell>
          <cell r="C100">
            <v>95</v>
          </cell>
          <cell r="D100" t="str">
            <v>Remoção de tubulação ferro fundido ø50mm a 300mm.</v>
          </cell>
          <cell r="E100" t="str">
            <v>m</v>
          </cell>
          <cell r="F100">
            <v>11.88</v>
          </cell>
          <cell r="G100">
            <v>290</v>
          </cell>
        </row>
        <row r="101">
          <cell r="B101" t="str">
            <v>SC05100150</v>
          </cell>
          <cell r="C101">
            <v>96</v>
          </cell>
          <cell r="D101" t="str">
            <v>Demolição, com equipamento, concreto simples.</v>
          </cell>
          <cell r="E101" t="str">
            <v>m3</v>
          </cell>
          <cell r="F101">
            <v>43.52</v>
          </cell>
          <cell r="G101">
            <v>2160</v>
          </cell>
        </row>
        <row r="102">
          <cell r="B102" t="str">
            <v>SC05100300</v>
          </cell>
          <cell r="C102">
            <v>97</v>
          </cell>
          <cell r="D102" t="str">
            <v>Demolição, com equipamento concreto armado.</v>
          </cell>
          <cell r="E102" t="str">
            <v>m3</v>
          </cell>
          <cell r="F102">
            <v>73.98</v>
          </cell>
          <cell r="G102">
            <v>3400</v>
          </cell>
        </row>
        <row r="103">
          <cell r="B103" t="str">
            <v>SC05100500</v>
          </cell>
          <cell r="C103">
            <v>98</v>
          </cell>
          <cell r="D103" t="str">
            <v>Demolição com equip. concreto asfáltico 10cm.</v>
          </cell>
          <cell r="E103" t="str">
            <v>m2</v>
          </cell>
          <cell r="F103">
            <v>8.98</v>
          </cell>
          <cell r="G103">
            <v>20100</v>
          </cell>
        </row>
        <row r="104">
          <cell r="B104" t="str">
            <v>SC10050250</v>
          </cell>
          <cell r="C104">
            <v>99</v>
          </cell>
          <cell r="D104" t="str">
            <v xml:space="preserve">Bombeiro hidráulico (inclusive encargos sociais).   </v>
          </cell>
          <cell r="E104" t="str">
            <v>h</v>
          </cell>
          <cell r="F104">
            <v>6.48</v>
          </cell>
          <cell r="G104">
            <v>2960</v>
          </cell>
        </row>
        <row r="105">
          <cell r="B105" t="str">
            <v>SC10050300</v>
          </cell>
          <cell r="C105">
            <v>100</v>
          </cell>
          <cell r="D105" t="str">
            <v xml:space="preserve">Calceteiro (inclusive encargos sociais).   </v>
          </cell>
          <cell r="E105" t="str">
            <v>h</v>
          </cell>
          <cell r="F105">
            <v>5.99</v>
          </cell>
          <cell r="G105">
            <v>1480</v>
          </cell>
        </row>
        <row r="106">
          <cell r="B106" t="str">
            <v>SC10050350</v>
          </cell>
          <cell r="C106">
            <v>101</v>
          </cell>
          <cell r="D106" t="str">
            <v>Carpinteiro de forma (inclusive encargos sociais).</v>
          </cell>
          <cell r="E106" t="str">
            <v>h</v>
          </cell>
          <cell r="F106">
            <v>5.99</v>
          </cell>
          <cell r="G106">
            <v>1480</v>
          </cell>
        </row>
        <row r="107">
          <cell r="B107" t="str">
            <v>SC10050450</v>
          </cell>
          <cell r="C107">
            <v>102</v>
          </cell>
          <cell r="D107" t="str">
            <v xml:space="preserve">Eletricista (inclusive encargos sociais). </v>
          </cell>
          <cell r="E107" t="str">
            <v>h</v>
          </cell>
          <cell r="F107">
            <v>6.48</v>
          </cell>
          <cell r="G107">
            <v>2960</v>
          </cell>
        </row>
        <row r="108">
          <cell r="B108" t="str">
            <v>SC10050900</v>
          </cell>
          <cell r="C108">
            <v>103</v>
          </cell>
          <cell r="D108" t="str">
            <v xml:space="preserve">Marteleteiro (inclusive encargos sociais). </v>
          </cell>
          <cell r="E108" t="str">
            <v>h</v>
          </cell>
          <cell r="F108">
            <v>5.99</v>
          </cell>
          <cell r="G108">
            <v>2960</v>
          </cell>
        </row>
        <row r="109">
          <cell r="B109" t="str">
            <v>SC10051100</v>
          </cell>
          <cell r="C109">
            <v>104</v>
          </cell>
          <cell r="D109" t="str">
            <v>Operador de máquinas.(inclusive encargos sociais).</v>
          </cell>
          <cell r="E109" t="str">
            <v>h</v>
          </cell>
          <cell r="F109">
            <v>6.48</v>
          </cell>
          <cell r="G109">
            <v>1480</v>
          </cell>
        </row>
        <row r="110">
          <cell r="B110" t="str">
            <v>SC10051200</v>
          </cell>
          <cell r="C110">
            <v>105</v>
          </cell>
          <cell r="D110" t="str">
            <v xml:space="preserve">Pedreiro (inclusive encargos sociais).   </v>
          </cell>
          <cell r="E110" t="str">
            <v>h</v>
          </cell>
          <cell r="F110">
            <v>5.99</v>
          </cell>
          <cell r="G110">
            <v>2960</v>
          </cell>
        </row>
        <row r="111">
          <cell r="B111" t="str">
            <v>SC10051450</v>
          </cell>
          <cell r="C111">
            <v>106</v>
          </cell>
          <cell r="D111" t="str">
            <v>Servente (inclusive encargos sociais).</v>
          </cell>
          <cell r="E111" t="str">
            <v>h</v>
          </cell>
          <cell r="F111">
            <v>4.3</v>
          </cell>
          <cell r="G111">
            <v>5920</v>
          </cell>
        </row>
        <row r="112">
          <cell r="B112" t="str">
            <v>SC10051500</v>
          </cell>
          <cell r="C112">
            <v>107</v>
          </cell>
          <cell r="D112" t="str">
            <v>Soldador em construção civil (inclusive encargos).</v>
          </cell>
          <cell r="E112" t="str">
            <v>h</v>
          </cell>
          <cell r="F112">
            <v>6.23</v>
          </cell>
          <cell r="G112">
            <v>1480</v>
          </cell>
        </row>
        <row r="113">
          <cell r="B113" t="str">
            <v>SC10100050</v>
          </cell>
          <cell r="C113">
            <v>108</v>
          </cell>
          <cell r="D113" t="str">
            <v xml:space="preserve">Operador de tráfego(inclusive encargos sociais). </v>
          </cell>
          <cell r="E113" t="str">
            <v>h</v>
          </cell>
          <cell r="F113">
            <v>7.08</v>
          </cell>
          <cell r="G113">
            <v>2960</v>
          </cell>
        </row>
        <row r="114">
          <cell r="B114" t="str">
            <v>SC05100050</v>
          </cell>
          <cell r="C114">
            <v>109</v>
          </cell>
          <cell r="D114" t="str">
            <v>Arrancamento de tampão de ferro fundido.</v>
          </cell>
          <cell r="E114" t="str">
            <v>un</v>
          </cell>
          <cell r="F114">
            <v>15.18</v>
          </cell>
          <cell r="G114">
            <v>22</v>
          </cell>
        </row>
        <row r="115">
          <cell r="B115" t="str">
            <v>SC15050100</v>
          </cell>
          <cell r="C115">
            <v>110</v>
          </cell>
          <cell r="D115" t="str">
            <v>Aditivo de reciclagem para mistura asfáltica a quente.</v>
          </cell>
          <cell r="E115" t="str">
            <v>t</v>
          </cell>
          <cell r="F115">
            <v>2857.32</v>
          </cell>
          <cell r="G115">
            <v>15</v>
          </cell>
        </row>
        <row r="116">
          <cell r="B116" t="str">
            <v>SC15050150</v>
          </cell>
          <cell r="C116">
            <v>111</v>
          </cell>
          <cell r="D116" t="str">
            <v>Areia grossa lavada. Fornecimento.</v>
          </cell>
          <cell r="E116" t="str">
            <v>m3</v>
          </cell>
          <cell r="F116">
            <v>21</v>
          </cell>
          <cell r="G116">
            <v>2000</v>
          </cell>
        </row>
        <row r="117">
          <cell r="B117" t="str">
            <v>SC15050200</v>
          </cell>
          <cell r="C117">
            <v>112</v>
          </cell>
          <cell r="D117" t="str">
            <v>Asfalto diluído tipo cura rápida CR-250</v>
          </cell>
          <cell r="E117" t="str">
            <v>t</v>
          </cell>
          <cell r="F117">
            <v>1468.02</v>
          </cell>
          <cell r="G117">
            <v>7</v>
          </cell>
        </row>
        <row r="118">
          <cell r="B118" t="str">
            <v>SC15050550</v>
          </cell>
          <cell r="C118">
            <v>113</v>
          </cell>
          <cell r="D118" t="str">
            <v xml:space="preserve">Saibro, inclusive transporte ate 20Km.Fornecimento. </v>
          </cell>
          <cell r="E118" t="str">
            <v>m3</v>
          </cell>
          <cell r="F118">
            <v>20.63</v>
          </cell>
          <cell r="G118">
            <v>184</v>
          </cell>
        </row>
        <row r="119">
          <cell r="B119" t="str">
            <v>SC15100050</v>
          </cell>
          <cell r="C119">
            <v>114</v>
          </cell>
          <cell r="D119" t="str">
            <v>Chapa de aço de 3/4"para passagem de veículos.</v>
          </cell>
          <cell r="E119" t="str">
            <v>m2</v>
          </cell>
          <cell r="F119">
            <v>17.100000000000001</v>
          </cell>
          <cell r="G119">
            <v>360</v>
          </cell>
        </row>
        <row r="120">
          <cell r="B120" t="str">
            <v>SC35050050A</v>
          </cell>
          <cell r="C120">
            <v>115</v>
          </cell>
          <cell r="D120" t="str">
            <v>Levantamento ou rebaixamento de tampão na rua.</v>
          </cell>
          <cell r="E120" t="str">
            <v>un</v>
          </cell>
          <cell r="F120">
            <v>86.15</v>
          </cell>
          <cell r="G120">
            <v>169</v>
          </cell>
        </row>
        <row r="121">
          <cell r="B121" t="str">
            <v>SC45050150</v>
          </cell>
          <cell r="C121">
            <v>116</v>
          </cell>
          <cell r="D121" t="str">
            <v>Toten informativo nas dimensões de (0,50x1,50)m.</v>
          </cell>
          <cell r="E121" t="str">
            <v>un</v>
          </cell>
          <cell r="F121">
            <v>2490</v>
          </cell>
          <cell r="G121">
            <v>29</v>
          </cell>
        </row>
        <row r="122">
          <cell r="B122" t="str">
            <v>SC45100200</v>
          </cell>
          <cell r="C122">
            <v>117</v>
          </cell>
          <cell r="D122" t="str">
            <v>Placa de inauguração em bronze.</v>
          </cell>
          <cell r="E122" t="str">
            <v>un</v>
          </cell>
          <cell r="F122">
            <v>1003.36</v>
          </cell>
          <cell r="G122">
            <v>1</v>
          </cell>
        </row>
        <row r="123">
          <cell r="B123" t="str">
            <v>FD05400100</v>
          </cell>
          <cell r="C123">
            <v>118</v>
          </cell>
          <cell r="D123" t="str">
            <v>Arrasamento de estaca concreto armado, ø40 a 50cm.</v>
          </cell>
          <cell r="E123" t="str">
            <v>un</v>
          </cell>
          <cell r="F123">
            <v>103.03</v>
          </cell>
          <cell r="G123">
            <v>23</v>
          </cell>
        </row>
        <row r="124">
          <cell r="B124" t="str">
            <v>FD05500050</v>
          </cell>
          <cell r="C124">
            <v>119</v>
          </cell>
          <cell r="D124" t="str">
            <v>Estaca raiz com diâmetro de 12", perfurada em solo.</v>
          </cell>
          <cell r="E124" t="str">
            <v>m</v>
          </cell>
          <cell r="F124">
            <v>248.49</v>
          </cell>
          <cell r="G124">
            <v>260</v>
          </cell>
        </row>
        <row r="125">
          <cell r="B125" t="str">
            <v>FD05650150</v>
          </cell>
          <cell r="C125">
            <v>120</v>
          </cell>
          <cell r="D125" t="str">
            <v>Estaca raiz com diâmetro de 10", perfurada em solo.</v>
          </cell>
          <cell r="E125" t="str">
            <v>m</v>
          </cell>
          <cell r="F125">
            <v>130</v>
          </cell>
          <cell r="G125">
            <v>86</v>
          </cell>
        </row>
        <row r="126">
          <cell r="B126" t="str">
            <v>FD10050100</v>
          </cell>
          <cell r="C126">
            <v>121</v>
          </cell>
          <cell r="D126" t="str">
            <v>Ensecadeira de estacas-prancha de aço, tipo Armco.</v>
          </cell>
          <cell r="E126" t="str">
            <v>m2</v>
          </cell>
          <cell r="F126">
            <v>127.53</v>
          </cell>
          <cell r="G126">
            <v>4200</v>
          </cell>
        </row>
        <row r="127">
          <cell r="B127" t="str">
            <v>FD10100050</v>
          </cell>
          <cell r="C127">
            <v>122</v>
          </cell>
          <cell r="D127" t="str">
            <v>Ensecadeira de estacas-prancha em Maçaranduba.</v>
          </cell>
          <cell r="E127" t="str">
            <v>m2</v>
          </cell>
          <cell r="F127">
            <v>70.5</v>
          </cell>
          <cell r="G127">
            <v>2395</v>
          </cell>
        </row>
        <row r="128">
          <cell r="B128" t="str">
            <v>ET15100100</v>
          </cell>
          <cell r="C128">
            <v>123</v>
          </cell>
          <cell r="D128" t="str">
            <v>Formas de madeira peças de concreto armado.</v>
          </cell>
          <cell r="E128" t="str">
            <v>m2</v>
          </cell>
          <cell r="F128">
            <v>25.9</v>
          </cell>
          <cell r="G128">
            <v>2986</v>
          </cell>
        </row>
        <row r="129">
          <cell r="B129" t="str">
            <v>ET15100200</v>
          </cell>
          <cell r="C129">
            <v>124</v>
          </cell>
          <cell r="D129" t="str">
            <v>Formas de madeira.</v>
          </cell>
          <cell r="E129" t="str">
            <v>m2</v>
          </cell>
          <cell r="F129">
            <v>34.86</v>
          </cell>
          <cell r="G129">
            <v>4352</v>
          </cell>
        </row>
        <row r="130">
          <cell r="B130" t="str">
            <v>ET15100250</v>
          </cell>
          <cell r="C130">
            <v>125</v>
          </cell>
          <cell r="D130" t="str">
            <v>Formas de madeira.</v>
          </cell>
          <cell r="E130" t="str">
            <v>m2</v>
          </cell>
          <cell r="F130">
            <v>29.62</v>
          </cell>
          <cell r="G130">
            <v>4406</v>
          </cell>
        </row>
        <row r="131">
          <cell r="B131" t="str">
            <v>ET20300050</v>
          </cell>
          <cell r="C131">
            <v>126</v>
          </cell>
          <cell r="D131" t="str">
            <v>Escoramento de formas.</v>
          </cell>
          <cell r="E131" t="str">
            <v>m2</v>
          </cell>
          <cell r="F131">
            <v>11.18</v>
          </cell>
          <cell r="G131">
            <v>3090</v>
          </cell>
        </row>
        <row r="132">
          <cell r="B132" t="str">
            <v>ET10050100</v>
          </cell>
          <cell r="C132">
            <v>127</v>
          </cell>
          <cell r="D132" t="str">
            <v>Aço CA-50 diâmetro de 6,3mm.</v>
          </cell>
          <cell r="E132" t="str">
            <v>kg</v>
          </cell>
          <cell r="F132">
            <v>2.64</v>
          </cell>
          <cell r="G132">
            <v>4750</v>
          </cell>
        </row>
        <row r="133">
          <cell r="B133" t="str">
            <v>ET10050103</v>
          </cell>
          <cell r="C133">
            <v>128</v>
          </cell>
          <cell r="D133" t="str">
            <v>Aço CA-50 diâmetro de 8mm.</v>
          </cell>
          <cell r="E133" t="str">
            <v>kg</v>
          </cell>
          <cell r="F133">
            <v>2.46</v>
          </cell>
          <cell r="G133">
            <v>1250</v>
          </cell>
        </row>
        <row r="134">
          <cell r="B134" t="str">
            <v>ET10050106</v>
          </cell>
          <cell r="C134">
            <v>129</v>
          </cell>
          <cell r="D134" t="str">
            <v>Aço CA-50 diâmetro de 10mm.</v>
          </cell>
          <cell r="E134" t="str">
            <v>kg</v>
          </cell>
          <cell r="F134">
            <v>2.2000000000000002</v>
          </cell>
          <cell r="G134">
            <v>7950</v>
          </cell>
        </row>
        <row r="135">
          <cell r="B135" t="str">
            <v>ET10050109</v>
          </cell>
          <cell r="C135">
            <v>130</v>
          </cell>
          <cell r="D135" t="str">
            <v>Aço CA-50 diâmetro de 12,5mm.</v>
          </cell>
          <cell r="E135" t="str">
            <v>kg</v>
          </cell>
          <cell r="F135">
            <v>2.1800000000000002</v>
          </cell>
          <cell r="G135">
            <v>5400</v>
          </cell>
        </row>
        <row r="136">
          <cell r="B136" t="str">
            <v>ET10050112</v>
          </cell>
          <cell r="C136">
            <v>131</v>
          </cell>
          <cell r="D136" t="str">
            <v>Aço CA-50 diâmetro de 16mm.</v>
          </cell>
          <cell r="E136" t="str">
            <v>kg</v>
          </cell>
          <cell r="F136">
            <v>2.1800000000000002</v>
          </cell>
          <cell r="G136">
            <v>2700</v>
          </cell>
        </row>
        <row r="137">
          <cell r="B137" t="str">
            <v>ET10050118</v>
          </cell>
          <cell r="C137">
            <v>132</v>
          </cell>
          <cell r="D137" t="str">
            <v>Aço CA-50 diâmetro de 25mm.</v>
          </cell>
          <cell r="E137" t="str">
            <v>kg</v>
          </cell>
          <cell r="F137">
            <v>2.19</v>
          </cell>
          <cell r="G137">
            <v>1400</v>
          </cell>
        </row>
        <row r="138">
          <cell r="B138" t="str">
            <v>ET10100056</v>
          </cell>
          <cell r="C138">
            <v>133</v>
          </cell>
          <cell r="D138" t="str">
            <v>Corte, dobragem, montagem aço CA-50 ø 6,3mm.</v>
          </cell>
          <cell r="E138" t="str">
            <v>kg</v>
          </cell>
          <cell r="F138">
            <v>1.28</v>
          </cell>
          <cell r="G138">
            <v>4750</v>
          </cell>
        </row>
        <row r="139">
          <cell r="B139" t="str">
            <v>ET10100062</v>
          </cell>
          <cell r="C139">
            <v>134</v>
          </cell>
          <cell r="D139" t="str">
            <v>Corte, dobragem, montagem aço CA-50 ø 12,5mm.</v>
          </cell>
          <cell r="E139" t="str">
            <v>kg</v>
          </cell>
          <cell r="F139">
            <v>0.96</v>
          </cell>
          <cell r="G139">
            <v>9450</v>
          </cell>
        </row>
        <row r="140">
          <cell r="B140" t="str">
            <v>ET10100065</v>
          </cell>
          <cell r="C140">
            <v>135</v>
          </cell>
          <cell r="D140" t="str">
            <v>Corte, dobragem, montagem aço CA-50 ø 6,3 a 12,5mm.</v>
          </cell>
          <cell r="E140" t="str">
            <v>kg</v>
          </cell>
          <cell r="F140">
            <v>1.1100000000000001</v>
          </cell>
          <cell r="G140">
            <v>13950</v>
          </cell>
        </row>
        <row r="141">
          <cell r="B141" t="str">
            <v>ET05250653</v>
          </cell>
          <cell r="C141">
            <v>136</v>
          </cell>
          <cell r="D141" t="str">
            <v>Lançamento de concreto.</v>
          </cell>
          <cell r="E141" t="str">
            <v>m3</v>
          </cell>
          <cell r="F141">
            <v>22.57</v>
          </cell>
          <cell r="G141">
            <v>187</v>
          </cell>
        </row>
        <row r="142">
          <cell r="B142" t="str">
            <v>ET45100071</v>
          </cell>
          <cell r="C142">
            <v>137</v>
          </cell>
          <cell r="D142" t="str">
            <v>Concreto bombeado usinado fck=30MPa.</v>
          </cell>
          <cell r="E142" t="str">
            <v>m3</v>
          </cell>
          <cell r="F142">
            <v>297.16000000000003</v>
          </cell>
          <cell r="G142">
            <v>195</v>
          </cell>
        </row>
        <row r="143">
          <cell r="B143" t="str">
            <v>ET60050059</v>
          </cell>
          <cell r="C143">
            <v>138</v>
          </cell>
          <cell r="D143" t="str">
            <v>Concreto usinado de 18MPa.</v>
          </cell>
          <cell r="E143" t="str">
            <v>m3</v>
          </cell>
          <cell r="F143">
            <v>185.77</v>
          </cell>
          <cell r="G143">
            <v>187</v>
          </cell>
        </row>
        <row r="144">
          <cell r="B144" t="str">
            <v>ET25050300</v>
          </cell>
          <cell r="C144">
            <v>139</v>
          </cell>
          <cell r="D144" t="str">
            <v>Fornecimento e montagem de estruturas metálicas.</v>
          </cell>
          <cell r="E144" t="str">
            <v>t</v>
          </cell>
          <cell r="F144">
            <v>7186.39</v>
          </cell>
          <cell r="G144">
            <v>36</v>
          </cell>
        </row>
        <row r="145">
          <cell r="B145" t="str">
            <v>ET25050450</v>
          </cell>
          <cell r="C145">
            <v>140</v>
          </cell>
          <cell r="D145" t="str">
            <v>Peças em chapa de aço 3/8", galvanizadas.</v>
          </cell>
          <cell r="E145" t="str">
            <v>Kg</v>
          </cell>
          <cell r="F145">
            <v>3.99</v>
          </cell>
          <cell r="G145">
            <v>2166</v>
          </cell>
        </row>
        <row r="146">
          <cell r="B146" t="str">
            <v>ET25050453</v>
          </cell>
          <cell r="C146">
            <v>141</v>
          </cell>
          <cell r="D146" t="str">
            <v>Peças em chapa de aço 3/8", galvanizadas.</v>
          </cell>
          <cell r="E146" t="str">
            <v>Kg</v>
          </cell>
          <cell r="F146">
            <v>4.26</v>
          </cell>
          <cell r="G146">
            <v>2078</v>
          </cell>
        </row>
        <row r="147">
          <cell r="B147" t="str">
            <v>ET25050456</v>
          </cell>
          <cell r="C147">
            <v>142</v>
          </cell>
          <cell r="D147" t="str">
            <v>Peças em chapa de aço 3/8", galvanizadas.</v>
          </cell>
          <cell r="E147" t="str">
            <v>Kg</v>
          </cell>
          <cell r="F147">
            <v>4.16</v>
          </cell>
          <cell r="G147">
            <v>1820</v>
          </cell>
        </row>
        <row r="148">
          <cell r="B148" t="str">
            <v>ET50050250</v>
          </cell>
          <cell r="C148">
            <v>143</v>
          </cell>
          <cell r="D148" t="str">
            <v>Muro de contenção em solo reforçado.</v>
          </cell>
          <cell r="E148" t="str">
            <v>m2</v>
          </cell>
          <cell r="F148">
            <v>145.63</v>
          </cell>
          <cell r="G148">
            <v>144</v>
          </cell>
        </row>
        <row r="149">
          <cell r="B149" t="str">
            <v>ET55100100</v>
          </cell>
          <cell r="C149">
            <v>144</v>
          </cell>
          <cell r="D149" t="str">
            <v>Canal pré-fabricado, em concreto armado seção U.</v>
          </cell>
          <cell r="E149" t="str">
            <v>m2</v>
          </cell>
          <cell r="F149">
            <v>384.26</v>
          </cell>
          <cell r="G149">
            <v>86</v>
          </cell>
        </row>
        <row r="150">
          <cell r="B150" t="str">
            <v>ET55100150</v>
          </cell>
          <cell r="C150">
            <v>145</v>
          </cell>
          <cell r="D150" t="str">
            <v>Cobertura de canal pré-fabricado em concreto armado.</v>
          </cell>
          <cell r="E150" t="str">
            <v>m2</v>
          </cell>
          <cell r="F150">
            <v>435.06</v>
          </cell>
          <cell r="G150">
            <v>58</v>
          </cell>
        </row>
        <row r="151">
          <cell r="B151" t="str">
            <v>ES05250359</v>
          </cell>
          <cell r="C151">
            <v>146</v>
          </cell>
          <cell r="D151" t="str">
            <v>Gradil em tubo de ferro galvanizado de 1 1/4".</v>
          </cell>
          <cell r="E151" t="str">
            <v>m</v>
          </cell>
          <cell r="F151">
            <v>338.32</v>
          </cell>
          <cell r="G151">
            <v>144</v>
          </cell>
        </row>
        <row r="152">
          <cell r="B152" t="str">
            <v>ES10250150</v>
          </cell>
          <cell r="C152">
            <v>147</v>
          </cell>
          <cell r="D152" t="str">
            <v xml:space="preserve">Peça em Angelim ou similar, de 2"x1".Fornecimento. </v>
          </cell>
          <cell r="E152" t="str">
            <v>m</v>
          </cell>
          <cell r="F152">
            <v>2.14</v>
          </cell>
          <cell r="G152">
            <v>150</v>
          </cell>
        </row>
        <row r="153">
          <cell r="B153" t="str">
            <v>ES10250200</v>
          </cell>
          <cell r="C153">
            <v>148</v>
          </cell>
          <cell r="D153" t="str">
            <v xml:space="preserve">Peça em Ipê ou similar, de 2"x8".  Fornecimento.    </v>
          </cell>
          <cell r="E153" t="str">
            <v>m</v>
          </cell>
          <cell r="F153">
            <v>30.26</v>
          </cell>
          <cell r="G153">
            <v>200</v>
          </cell>
        </row>
        <row r="154">
          <cell r="B154" t="str">
            <v>ES10250262</v>
          </cell>
          <cell r="C154">
            <v>149</v>
          </cell>
          <cell r="D154" t="str">
            <v>Peça em Maçaranduba ou similar, serrada, de 3"x6".</v>
          </cell>
          <cell r="E154" t="str">
            <v>m</v>
          </cell>
          <cell r="F154">
            <v>8.66</v>
          </cell>
          <cell r="G154">
            <v>100</v>
          </cell>
        </row>
        <row r="155">
          <cell r="B155" t="str">
            <v>ES99990050</v>
          </cell>
          <cell r="C155">
            <v>150</v>
          </cell>
          <cell r="D155" t="str">
            <v>Arruela de 5/16", inclusive transporte até a obra.</v>
          </cell>
          <cell r="E155" t="str">
            <v>un</v>
          </cell>
          <cell r="F155">
            <v>0.02</v>
          </cell>
          <cell r="G155">
            <v>863</v>
          </cell>
        </row>
        <row r="156">
          <cell r="B156" t="str">
            <v>ES99990700</v>
          </cell>
          <cell r="C156">
            <v>151</v>
          </cell>
          <cell r="D156" t="str">
            <v>Parafuso de (8x250)mm.</v>
          </cell>
          <cell r="E156" t="str">
            <v>un</v>
          </cell>
          <cell r="F156">
            <v>0.78</v>
          </cell>
          <cell r="G156">
            <v>863</v>
          </cell>
        </row>
        <row r="157">
          <cell r="B157" t="str">
            <v>ES99990800</v>
          </cell>
          <cell r="C157">
            <v>152</v>
          </cell>
          <cell r="D157" t="str">
            <v>Porca de 5/16", inclusive transporte até a obra.</v>
          </cell>
          <cell r="E157" t="str">
            <v>un</v>
          </cell>
          <cell r="F157">
            <v>0.04</v>
          </cell>
          <cell r="G157">
            <v>863</v>
          </cell>
        </row>
        <row r="158">
          <cell r="B158" t="str">
            <v>ES99990900</v>
          </cell>
          <cell r="C158">
            <v>153</v>
          </cell>
          <cell r="D158" t="str">
            <v>Prego com cabeça chata 23x54, em caixa de 100Kg.</v>
          </cell>
          <cell r="E158" t="str">
            <v>Kg</v>
          </cell>
          <cell r="F158">
            <v>3.01</v>
          </cell>
          <cell r="G158">
            <v>332</v>
          </cell>
        </row>
        <row r="159">
          <cell r="B159" t="str">
            <v>IT25100112</v>
          </cell>
          <cell r="C159">
            <v>154</v>
          </cell>
          <cell r="D159" t="str">
            <v>Kanalex diâmetro de 50mm (2" ).</v>
          </cell>
          <cell r="E159" t="str">
            <v>m</v>
          </cell>
          <cell r="F159">
            <v>4.55</v>
          </cell>
          <cell r="G159">
            <v>356</v>
          </cell>
        </row>
        <row r="160">
          <cell r="B160" t="str">
            <v>IT25100115</v>
          </cell>
          <cell r="C160">
            <v>155</v>
          </cell>
          <cell r="D160" t="str">
            <v>Kanalex diâmetro de 75mm (3" ).</v>
          </cell>
          <cell r="E160" t="str">
            <v>m</v>
          </cell>
          <cell r="F160">
            <v>5.98</v>
          </cell>
          <cell r="G160">
            <v>1766</v>
          </cell>
        </row>
        <row r="161">
          <cell r="B161" t="str">
            <v>IT25100118</v>
          </cell>
          <cell r="C161">
            <v>156</v>
          </cell>
          <cell r="D161" t="str">
            <v>Kanalex diâmetro de 100mm (4" ).</v>
          </cell>
          <cell r="E161" t="str">
            <v>m</v>
          </cell>
          <cell r="F161">
            <v>7.02</v>
          </cell>
          <cell r="G161">
            <v>2554</v>
          </cell>
        </row>
        <row r="162">
          <cell r="B162" t="str">
            <v>IT25100159</v>
          </cell>
          <cell r="C162">
            <v>157</v>
          </cell>
          <cell r="D162" t="str">
            <v>Linha dupla de Kanalex diâmetro de 75mm (3" ).</v>
          </cell>
          <cell r="E162" t="str">
            <v>m</v>
          </cell>
          <cell r="F162">
            <v>10.52</v>
          </cell>
          <cell r="G162">
            <v>3705</v>
          </cell>
        </row>
        <row r="163">
          <cell r="B163" t="str">
            <v>IT25100162</v>
          </cell>
          <cell r="C163">
            <v>158</v>
          </cell>
          <cell r="D163" t="str">
            <v>Linha dupla de Kanalex diâmetro de 100mm (4" ).</v>
          </cell>
          <cell r="E163" t="str">
            <v>m</v>
          </cell>
          <cell r="F163">
            <v>21.87</v>
          </cell>
          <cell r="G163">
            <v>6000</v>
          </cell>
        </row>
        <row r="164">
          <cell r="B164" t="str">
            <v xml:space="preserve"> IT25100165</v>
          </cell>
          <cell r="C164">
            <v>159</v>
          </cell>
          <cell r="D164" t="str">
            <v>Linha dupla de Kanalex diâmetro de 125mm (5" ).</v>
          </cell>
          <cell r="E164" t="str">
            <v>m</v>
          </cell>
          <cell r="F164">
            <v>29.6</v>
          </cell>
          <cell r="G164">
            <v>4000</v>
          </cell>
        </row>
        <row r="165">
          <cell r="B165" t="str">
            <v xml:space="preserve"> IT25340321</v>
          </cell>
          <cell r="C165">
            <v>160</v>
          </cell>
          <cell r="D165" t="str">
            <v>Cabo de cobre rígido, seção de 35mm2 XLPE.</v>
          </cell>
          <cell r="E165" t="str">
            <v>m</v>
          </cell>
          <cell r="F165">
            <v>11.38</v>
          </cell>
          <cell r="G165">
            <v>2842</v>
          </cell>
        </row>
        <row r="166">
          <cell r="B166" t="str">
            <v>IT25700100</v>
          </cell>
          <cell r="C166">
            <v>161</v>
          </cell>
          <cell r="D166" t="str">
            <v>Haste para aterramento, de cobre, de 5/8", com 3m.</v>
          </cell>
          <cell r="E166" t="str">
            <v xml:space="preserve"> un</v>
          </cell>
          <cell r="F166">
            <v>60.94</v>
          </cell>
          <cell r="G166">
            <v>29</v>
          </cell>
        </row>
        <row r="167">
          <cell r="B167" t="str">
            <v>IT25990100</v>
          </cell>
          <cell r="C167">
            <v>162</v>
          </cell>
          <cell r="D167" t="str">
            <v>Base de ferro retangular, para caixa subterrânea.</v>
          </cell>
          <cell r="E167" t="str">
            <v xml:space="preserve"> un</v>
          </cell>
          <cell r="F167">
            <v>117.72</v>
          </cell>
          <cell r="G167">
            <v>55</v>
          </cell>
        </row>
        <row r="168">
          <cell r="B168" t="str">
            <v>IT25990103</v>
          </cell>
          <cell r="C168">
            <v>163</v>
          </cell>
          <cell r="D168" t="str">
            <v>Tampa de ferro retangular, medindo (1,07x0,52)m.</v>
          </cell>
          <cell r="E168" t="str">
            <v xml:space="preserve"> un</v>
          </cell>
          <cell r="F168">
            <v>231.13</v>
          </cell>
          <cell r="G168">
            <v>55</v>
          </cell>
        </row>
        <row r="169">
          <cell r="B169" t="str">
            <v>RV15200409</v>
          </cell>
          <cell r="C169">
            <v>164</v>
          </cell>
          <cell r="D169" t="str">
            <v>Revestimento com granito Cinza flameado.</v>
          </cell>
          <cell r="E169" t="str">
            <v>m2</v>
          </cell>
          <cell r="F169">
            <v>82.41</v>
          </cell>
          <cell r="G169">
            <v>152</v>
          </cell>
        </row>
        <row r="170">
          <cell r="B170" t="str">
            <v>RV15250103</v>
          </cell>
          <cell r="C170">
            <v>165</v>
          </cell>
          <cell r="D170" t="str">
            <v>Piso de concreto simples,8cm de espessura.</v>
          </cell>
          <cell r="E170" t="str">
            <v>m2</v>
          </cell>
          <cell r="F170">
            <v>24.65</v>
          </cell>
          <cell r="G170">
            <v>1095</v>
          </cell>
        </row>
        <row r="171">
          <cell r="B171" t="str">
            <v>CI05750050</v>
          </cell>
          <cell r="C171">
            <v>166</v>
          </cell>
          <cell r="D171" t="str">
            <v>Cabine para quiosque em Fiber-Glass.</v>
          </cell>
          <cell r="E171" t="str">
            <v xml:space="preserve"> un   </v>
          </cell>
          <cell r="F171">
            <v>12250.73</v>
          </cell>
          <cell r="G171">
            <v>6</v>
          </cell>
        </row>
        <row r="172">
          <cell r="B172" t="str">
            <v>PT05300250</v>
          </cell>
          <cell r="C172">
            <v>167</v>
          </cell>
          <cell r="D172" t="str">
            <v>Pintura sobre concreto com uma demão de Primer.</v>
          </cell>
          <cell r="E172" t="str">
            <v>m2</v>
          </cell>
          <cell r="F172">
            <v>9.09</v>
          </cell>
          <cell r="G172">
            <v>542</v>
          </cell>
        </row>
        <row r="173">
          <cell r="B173" t="str">
            <v>PT05400106</v>
          </cell>
          <cell r="C173">
            <v>168</v>
          </cell>
          <cell r="D173" t="str">
            <v>Pintura interna ou externa sobre ferro, com esmalte.</v>
          </cell>
          <cell r="E173" t="str">
            <v>m2</v>
          </cell>
          <cell r="F173">
            <v>7.86</v>
          </cell>
          <cell r="G173">
            <v>1262</v>
          </cell>
        </row>
        <row r="174">
          <cell r="B174" t="str">
            <v>DR05200050</v>
          </cell>
          <cell r="C174">
            <v>169</v>
          </cell>
          <cell r="D174" t="str">
            <v>Tubo de concreto armado com diametro de 0,40m.</v>
          </cell>
          <cell r="E174" t="str">
            <v>m</v>
          </cell>
          <cell r="F174">
            <v>43.02</v>
          </cell>
          <cell r="G174">
            <v>768</v>
          </cell>
        </row>
        <row r="175">
          <cell r="B175" t="str">
            <v>DR05200100</v>
          </cell>
          <cell r="C175">
            <v>170</v>
          </cell>
          <cell r="D175" t="str">
            <v>Tubo de concreto armado com diâmetro de 0,50m.</v>
          </cell>
          <cell r="E175" t="str">
            <v>m</v>
          </cell>
          <cell r="F175">
            <v>62.61</v>
          </cell>
          <cell r="G175">
            <v>290</v>
          </cell>
        </row>
        <row r="176">
          <cell r="B176" t="str">
            <v>DR05200150</v>
          </cell>
          <cell r="C176">
            <v>171</v>
          </cell>
          <cell r="D176" t="str">
            <v>Tubo de concreto armado com diâmetro de 0,60m.</v>
          </cell>
          <cell r="E176" t="str">
            <v>m</v>
          </cell>
          <cell r="F176">
            <v>71.53</v>
          </cell>
          <cell r="G176">
            <v>54</v>
          </cell>
        </row>
        <row r="177">
          <cell r="B177" t="str">
            <v>DR05200200</v>
          </cell>
          <cell r="C177">
            <v>172</v>
          </cell>
          <cell r="D177" t="str">
            <v>Tubo de concreto armado com diâmetro de 0,70m.</v>
          </cell>
          <cell r="E177" t="str">
            <v>m</v>
          </cell>
          <cell r="F177">
            <v>106.59</v>
          </cell>
          <cell r="G177">
            <v>264</v>
          </cell>
        </row>
        <row r="178">
          <cell r="B178" t="str">
            <v>DR05200250</v>
          </cell>
          <cell r="C178">
            <v>173</v>
          </cell>
          <cell r="D178" t="str">
            <v>Tubo de concreto armado com diâmetro de 0,80m.</v>
          </cell>
          <cell r="E178" t="str">
            <v>m</v>
          </cell>
          <cell r="F178">
            <v>113.63</v>
          </cell>
          <cell r="G178">
            <v>38</v>
          </cell>
        </row>
        <row r="179">
          <cell r="B179" t="str">
            <v>DR05200350</v>
          </cell>
          <cell r="C179">
            <v>174</v>
          </cell>
          <cell r="D179" t="str">
            <v>Tubo de concreto armado com diametro de 1m.</v>
          </cell>
          <cell r="E179" t="str">
            <v>m</v>
          </cell>
          <cell r="F179">
            <v>189.28</v>
          </cell>
          <cell r="G179">
            <v>320</v>
          </cell>
        </row>
        <row r="180">
          <cell r="B180" t="str">
            <v>DR05200500</v>
          </cell>
          <cell r="C180">
            <v>175</v>
          </cell>
          <cell r="D180" t="str">
            <v>Tubo de concreto armado com diâmetro de 1,50m.</v>
          </cell>
          <cell r="E180" t="str">
            <v>m</v>
          </cell>
          <cell r="F180">
            <v>400.58</v>
          </cell>
          <cell r="G180">
            <v>214</v>
          </cell>
        </row>
        <row r="181">
          <cell r="B181" t="str">
            <v>DR05400100</v>
          </cell>
          <cell r="C181">
            <v>176</v>
          </cell>
          <cell r="D181" t="str">
            <v>Tubo de PVC rígido Vinilfort, diâmetro de 150mm.</v>
          </cell>
          <cell r="E181" t="str">
            <v>m</v>
          </cell>
          <cell r="F181">
            <v>19.47</v>
          </cell>
          <cell r="G181">
            <v>1643</v>
          </cell>
        </row>
        <row r="182">
          <cell r="B182" t="str">
            <v>DR05400150</v>
          </cell>
          <cell r="C182">
            <v>177</v>
          </cell>
          <cell r="D182" t="str">
            <v>Tubo de PVC rígido Vinilfort, diâmetro de 200mm.</v>
          </cell>
          <cell r="E182" t="str">
            <v>m</v>
          </cell>
          <cell r="F182">
            <v>27.22</v>
          </cell>
          <cell r="G182">
            <v>263</v>
          </cell>
        </row>
        <row r="183">
          <cell r="B183" t="str">
            <v>DR10050065</v>
          </cell>
          <cell r="C183">
            <v>178</v>
          </cell>
          <cell r="D183" t="str">
            <v>Tubo de ferro fundido K-9, diâmetro de 300mm.</v>
          </cell>
          <cell r="E183" t="str">
            <v>m</v>
          </cell>
          <cell r="F183">
            <v>370.29</v>
          </cell>
          <cell r="G183">
            <v>200</v>
          </cell>
        </row>
        <row r="184">
          <cell r="B184" t="str">
            <v>DR20100050</v>
          </cell>
          <cell r="C184">
            <v>179</v>
          </cell>
          <cell r="D184" t="str">
            <v>Poço de visita de (1,20x1,20x1,40)m ø 0,40 a 0,70m.</v>
          </cell>
          <cell r="E184" t="str">
            <v xml:space="preserve"> un</v>
          </cell>
          <cell r="F184">
            <v>704.13</v>
          </cell>
          <cell r="G184">
            <v>22</v>
          </cell>
        </row>
        <row r="185">
          <cell r="B185" t="str">
            <v>DR20100053</v>
          </cell>
          <cell r="C185">
            <v>180</v>
          </cell>
          <cell r="D185" t="str">
            <v>Poço de visita de (1,30 x1,30 x1,40)m ø de 0,80 m.</v>
          </cell>
          <cell r="E185" t="str">
            <v xml:space="preserve"> un</v>
          </cell>
          <cell r="F185">
            <v>750.69</v>
          </cell>
          <cell r="G185">
            <v>2</v>
          </cell>
        </row>
        <row r="186">
          <cell r="B186" t="str">
            <v>DR20100059</v>
          </cell>
          <cell r="C186">
            <v>181</v>
          </cell>
          <cell r="D186" t="str">
            <v>Poço de visita de (1.50x1.50x1.60)m ø1,00 m.</v>
          </cell>
          <cell r="E186" t="str">
            <v xml:space="preserve"> un</v>
          </cell>
          <cell r="F186">
            <v>948.69</v>
          </cell>
          <cell r="G186">
            <v>11</v>
          </cell>
        </row>
        <row r="187">
          <cell r="B187" t="str">
            <v>DR20100068</v>
          </cell>
          <cell r="C187">
            <v>182</v>
          </cell>
          <cell r="D187" t="str">
            <v>Poço de vista de ( 2x 2x2,10)m ø1,50m.</v>
          </cell>
          <cell r="E187" t="str">
            <v xml:space="preserve"> un</v>
          </cell>
          <cell r="F187">
            <v>1525.88</v>
          </cell>
          <cell r="G187">
            <v>7</v>
          </cell>
        </row>
        <row r="188">
          <cell r="B188" t="str">
            <v>DR20150053</v>
          </cell>
          <cell r="C188">
            <v>183</v>
          </cell>
          <cell r="D188" t="str">
            <v>Poço de visita para esgoto sanitário de 1m .</v>
          </cell>
          <cell r="E188" t="str">
            <v xml:space="preserve"> un</v>
          </cell>
          <cell r="F188">
            <v>129.63</v>
          </cell>
          <cell r="G188">
            <v>2</v>
          </cell>
        </row>
        <row r="189">
          <cell r="B189" t="str">
            <v>DR20150056</v>
          </cell>
          <cell r="C189">
            <v>184</v>
          </cell>
          <cell r="D189" t="str">
            <v xml:space="preserve">Poço de visita para esgoto sanitário de 1,05m.                      </v>
          </cell>
          <cell r="E189" t="str">
            <v xml:space="preserve"> un</v>
          </cell>
          <cell r="F189">
            <v>303.89</v>
          </cell>
          <cell r="G189">
            <v>1</v>
          </cell>
        </row>
        <row r="190">
          <cell r="B190" t="str">
            <v>DR20150059</v>
          </cell>
          <cell r="C190">
            <v>185</v>
          </cell>
          <cell r="D190" t="str">
            <v xml:space="preserve">Poço de visita para esgoto sanitário de 1,20m.  </v>
          </cell>
          <cell r="E190" t="str">
            <v xml:space="preserve"> un</v>
          </cell>
          <cell r="F190">
            <v>337.88</v>
          </cell>
          <cell r="G190">
            <v>15</v>
          </cell>
        </row>
        <row r="191">
          <cell r="B191" t="str">
            <v>DR20150062</v>
          </cell>
          <cell r="C191">
            <v>186</v>
          </cell>
          <cell r="D191" t="str">
            <v xml:space="preserve">Poço de visita de esgoto sanitário de 1,40m.      </v>
          </cell>
          <cell r="E191" t="str">
            <v xml:space="preserve"> un</v>
          </cell>
          <cell r="F191">
            <v>387.67</v>
          </cell>
          <cell r="G191">
            <v>5</v>
          </cell>
        </row>
        <row r="192">
          <cell r="B192" t="str">
            <v>DR20150065</v>
          </cell>
          <cell r="C192">
            <v>187</v>
          </cell>
          <cell r="D192" t="str">
            <v xml:space="preserve">Poço de visita de esgoto sanitário de 1,50m.  </v>
          </cell>
          <cell r="E192" t="str">
            <v xml:space="preserve"> un</v>
          </cell>
          <cell r="F192">
            <v>412.76</v>
          </cell>
          <cell r="G192">
            <v>7</v>
          </cell>
        </row>
        <row r="193">
          <cell r="B193" t="str">
            <v>DR20150068</v>
          </cell>
          <cell r="C193">
            <v>188</v>
          </cell>
          <cell r="D193" t="str">
            <v xml:space="preserve">Poço de visita de esgoto sanitário de 1,60m.          </v>
          </cell>
          <cell r="E193" t="str">
            <v xml:space="preserve"> un</v>
          </cell>
          <cell r="F193">
            <v>416.03</v>
          </cell>
          <cell r="G193">
            <v>4</v>
          </cell>
        </row>
        <row r="194">
          <cell r="B194" t="str">
            <v>DR20150071</v>
          </cell>
          <cell r="C194">
            <v>189</v>
          </cell>
          <cell r="D194" t="str">
            <v xml:space="preserve">Poço de visita de esgoto sanitário de 1,70m.   </v>
          </cell>
          <cell r="E194" t="str">
            <v xml:space="preserve"> un</v>
          </cell>
          <cell r="F194">
            <v>450.56</v>
          </cell>
          <cell r="G194">
            <v>2</v>
          </cell>
        </row>
        <row r="195">
          <cell r="B195" t="str">
            <v>DR20150074</v>
          </cell>
          <cell r="C195">
            <v>190</v>
          </cell>
          <cell r="D195" t="str">
            <v xml:space="preserve">Poço de visita de esgoto sanitário de 2m.       </v>
          </cell>
          <cell r="E195" t="str">
            <v xml:space="preserve"> un</v>
          </cell>
          <cell r="F195">
            <v>479.14</v>
          </cell>
          <cell r="G195">
            <v>12</v>
          </cell>
        </row>
        <row r="196">
          <cell r="B196" t="str">
            <v>DR20150077</v>
          </cell>
          <cell r="C196">
            <v>191</v>
          </cell>
          <cell r="D196" t="str">
            <v xml:space="preserve">Poço de visita de esgoto sanitário de 2,30m.        </v>
          </cell>
          <cell r="E196" t="str">
            <v xml:space="preserve"> un</v>
          </cell>
          <cell r="F196">
            <v>518.35</v>
          </cell>
          <cell r="G196">
            <v>2</v>
          </cell>
        </row>
        <row r="197">
          <cell r="B197" t="str">
            <v>DR30150103</v>
          </cell>
          <cell r="C197">
            <v>192</v>
          </cell>
          <cell r="D197" t="str">
            <v>Caixa de ralo de blocos de concreto prensado.</v>
          </cell>
          <cell r="E197" t="str">
            <v xml:space="preserve"> un</v>
          </cell>
          <cell r="F197">
            <v>541.29999999999995</v>
          </cell>
          <cell r="G197">
            <v>135</v>
          </cell>
        </row>
        <row r="198">
          <cell r="B198" t="str">
            <v>DR05300100</v>
          </cell>
          <cell r="C198">
            <v>193</v>
          </cell>
          <cell r="D198" t="str">
            <v>Manilha cerâmica vidrada, com diâmetro 0,15m.</v>
          </cell>
          <cell r="E198" t="str">
            <v>m</v>
          </cell>
          <cell r="F198">
            <v>16.14</v>
          </cell>
          <cell r="G198">
            <v>1240</v>
          </cell>
        </row>
        <row r="199">
          <cell r="B199" t="str">
            <v>DR35050250</v>
          </cell>
          <cell r="C199">
            <v>194</v>
          </cell>
          <cell r="D199" t="str">
            <v>Tampão de ferro fundido completo pesado, de 0,60m.</v>
          </cell>
          <cell r="E199" t="str">
            <v xml:space="preserve"> un</v>
          </cell>
          <cell r="F199">
            <v>209.66</v>
          </cell>
          <cell r="G199">
            <v>140</v>
          </cell>
        </row>
        <row r="200">
          <cell r="B200" t="str">
            <v>DR35050300</v>
          </cell>
          <cell r="C200">
            <v>195</v>
          </cell>
          <cell r="D200" t="str">
            <v>Tampão de ferro fundido completo, de 3 seções.</v>
          </cell>
          <cell r="E200" t="str">
            <v xml:space="preserve"> un</v>
          </cell>
          <cell r="F200">
            <v>1659.65</v>
          </cell>
          <cell r="G200">
            <v>9</v>
          </cell>
        </row>
        <row r="201">
          <cell r="B201" t="str">
            <v>DR55050450</v>
          </cell>
          <cell r="C201">
            <v>196</v>
          </cell>
          <cell r="D201" t="str">
            <v>Embasamento de tubulação, feito com pó-de-pedra.</v>
          </cell>
          <cell r="E201" t="str">
            <v>m3</v>
          </cell>
          <cell r="F201">
            <v>47.35</v>
          </cell>
          <cell r="G201">
            <v>200</v>
          </cell>
        </row>
        <row r="202">
          <cell r="B202" t="str">
            <v>DR75050077</v>
          </cell>
          <cell r="C202">
            <v>197</v>
          </cell>
          <cell r="D202" t="str">
            <v>Levantamento limpeza reassentamento tubos ø1,50m.</v>
          </cell>
          <cell r="E202" t="str">
            <v>m</v>
          </cell>
          <cell r="F202">
            <v>137.80000000000001</v>
          </cell>
          <cell r="G202">
            <v>576</v>
          </cell>
        </row>
        <row r="203">
          <cell r="B203" t="str">
            <v>BP05050050</v>
          </cell>
          <cell r="C203">
            <v>198</v>
          </cell>
          <cell r="D203" t="str">
            <v>Base de brita corrida.</v>
          </cell>
          <cell r="E203" t="str">
            <v>m3</v>
          </cell>
          <cell r="F203">
            <v>35.47</v>
          </cell>
          <cell r="G203">
            <v>7200</v>
          </cell>
        </row>
        <row r="204">
          <cell r="B204" t="str">
            <v>BP05050400A</v>
          </cell>
          <cell r="C204">
            <v>199</v>
          </cell>
          <cell r="D204" t="str">
            <v>Imprimação de base de pavimentação.</v>
          </cell>
          <cell r="E204" t="str">
            <v>m2</v>
          </cell>
          <cell r="F204">
            <v>2.04</v>
          </cell>
          <cell r="G204">
            <v>23998</v>
          </cell>
        </row>
        <row r="205">
          <cell r="B205" t="str">
            <v>BP05050100</v>
          </cell>
          <cell r="C205">
            <v>200</v>
          </cell>
          <cell r="D205" t="str">
            <v>Camada de bloqueio (colchão) de areia.</v>
          </cell>
          <cell r="E205" t="str">
            <v>m3</v>
          </cell>
          <cell r="F205">
            <v>29.11</v>
          </cell>
          <cell r="G205">
            <v>7200</v>
          </cell>
        </row>
        <row r="206">
          <cell r="B206" t="str">
            <v>BP05050103</v>
          </cell>
          <cell r="C206">
            <v>201</v>
          </cell>
          <cell r="D206" t="str">
            <v>Camada de bloqueio (colchão) de pó-de-pedra.</v>
          </cell>
          <cell r="E206" t="str">
            <v>m3</v>
          </cell>
          <cell r="F206">
            <v>31.41</v>
          </cell>
          <cell r="G206">
            <v>6000</v>
          </cell>
        </row>
        <row r="207">
          <cell r="B207" t="str">
            <v>BP10050659</v>
          </cell>
          <cell r="C207">
            <v>202</v>
          </cell>
          <cell r="D207" t="str">
            <v>Revestimento de CBUQ, com  10cm de espessura.</v>
          </cell>
          <cell r="E207" t="str">
            <v>m2</v>
          </cell>
          <cell r="F207">
            <v>24.98</v>
          </cell>
          <cell r="G207">
            <v>23998</v>
          </cell>
        </row>
        <row r="208">
          <cell r="B208" t="str">
            <v>BP10200368</v>
          </cell>
          <cell r="C208">
            <v>203</v>
          </cell>
          <cell r="D208" t="str">
            <v>Revestimento intertravado com peças de concreto.</v>
          </cell>
          <cell r="E208" t="str">
            <v>m2</v>
          </cell>
          <cell r="F208">
            <v>54.88</v>
          </cell>
          <cell r="G208">
            <v>18820</v>
          </cell>
        </row>
        <row r="209">
          <cell r="B209" t="str">
            <v>BP10250050</v>
          </cell>
          <cell r="C209">
            <v>204</v>
          </cell>
          <cell r="D209" t="str">
            <v>Paralelepípedos.Fornecimento.</v>
          </cell>
          <cell r="E209" t="str">
            <v xml:space="preserve"> un</v>
          </cell>
          <cell r="F209">
            <v>0.45</v>
          </cell>
          <cell r="G209">
            <v>2877</v>
          </cell>
        </row>
        <row r="210">
          <cell r="B210" t="str">
            <v>BP05050450</v>
          </cell>
          <cell r="C210">
            <v>205</v>
          </cell>
          <cell r="D210" t="str">
            <v>Regularização de subleito.</v>
          </cell>
          <cell r="E210" t="str">
            <v>m2</v>
          </cell>
          <cell r="F210">
            <v>0.41</v>
          </cell>
          <cell r="G210">
            <v>23998</v>
          </cell>
        </row>
        <row r="211">
          <cell r="B211" t="str">
            <v>BP20100053</v>
          </cell>
          <cell r="C211">
            <v>206</v>
          </cell>
          <cell r="D211" t="str">
            <v>Cordões de concreto simples, secção de (10x25)cm.</v>
          </cell>
          <cell r="E211" t="str">
            <v>m</v>
          </cell>
          <cell r="F211">
            <v>15.98</v>
          </cell>
          <cell r="G211">
            <v>864</v>
          </cell>
        </row>
        <row r="212">
          <cell r="B212" t="str">
            <v>BP05050250</v>
          </cell>
          <cell r="C212">
            <v>207</v>
          </cell>
          <cell r="D212" t="str">
            <v>Construção de aterro.</v>
          </cell>
          <cell r="E212" t="str">
            <v>m3</v>
          </cell>
          <cell r="F212">
            <v>1.1299999999999999</v>
          </cell>
          <cell r="G212">
            <v>5000</v>
          </cell>
        </row>
        <row r="213">
          <cell r="B213" t="str">
            <v>BP10050400A</v>
          </cell>
          <cell r="C213">
            <v>208</v>
          </cell>
          <cell r="D213" t="str">
            <v>Pintura de ligação.</v>
          </cell>
          <cell r="E213" t="str">
            <v>m2</v>
          </cell>
          <cell r="F213">
            <v>1.23</v>
          </cell>
          <cell r="G213">
            <v>23998</v>
          </cell>
        </row>
        <row r="214">
          <cell r="B214" t="str">
            <v>BP10050500</v>
          </cell>
          <cell r="C214">
            <v>209</v>
          </cell>
          <cell r="D214" t="str">
            <v>Recomposição de revestimento em concreto asfáltico.</v>
          </cell>
          <cell r="E214" t="str">
            <v>m2</v>
          </cell>
          <cell r="F214">
            <v>2.13</v>
          </cell>
          <cell r="G214">
            <v>2000</v>
          </cell>
        </row>
        <row r="215">
          <cell r="B215" t="str">
            <v>BP10150050</v>
          </cell>
          <cell r="C215">
            <v>210</v>
          </cell>
          <cell r="D215" t="str">
            <v>Junta de retração, serrada com disco de diamantes.</v>
          </cell>
          <cell r="E215" t="str">
            <v>m</v>
          </cell>
          <cell r="F215">
            <v>7.5</v>
          </cell>
          <cell r="G215">
            <v>415</v>
          </cell>
        </row>
        <row r="216">
          <cell r="B216" t="str">
            <v>BP10250050</v>
          </cell>
          <cell r="C216">
            <v>211</v>
          </cell>
          <cell r="D216" t="str">
            <v xml:space="preserve">Paralelepípedos.Fornecimento. </v>
          </cell>
          <cell r="E216" t="str">
            <v xml:space="preserve"> un</v>
          </cell>
          <cell r="F216">
            <v>0.45</v>
          </cell>
          <cell r="G216">
            <v>2877</v>
          </cell>
        </row>
        <row r="217">
          <cell r="B217" t="str">
            <v>BP15050050</v>
          </cell>
          <cell r="C217">
            <v>212</v>
          </cell>
          <cell r="D217" t="str">
            <v>Fresagem espessura de até 5cm.</v>
          </cell>
          <cell r="E217" t="str">
            <v>m2</v>
          </cell>
          <cell r="F217">
            <v>1.34</v>
          </cell>
          <cell r="G217">
            <v>16799</v>
          </cell>
        </row>
        <row r="218">
          <cell r="B218" t="str">
            <v>BP20150056</v>
          </cell>
          <cell r="C218">
            <v>213</v>
          </cell>
          <cell r="D218" t="str">
            <v>Sarjeta e meio-fio conjugados, de concreto simples.</v>
          </cell>
          <cell r="E218" t="str">
            <v>m</v>
          </cell>
          <cell r="F218">
            <v>44.43</v>
          </cell>
          <cell r="G218">
            <v>4315</v>
          </cell>
        </row>
        <row r="219">
          <cell r="B219" t="str">
            <v>PJ05100150</v>
          </cell>
          <cell r="C219">
            <v>214</v>
          </cell>
          <cell r="D219" t="str">
            <v>Plantio de grama em placas.</v>
          </cell>
          <cell r="E219" t="str">
            <v>m2</v>
          </cell>
          <cell r="F219">
            <v>6.48</v>
          </cell>
          <cell r="G219">
            <v>2213</v>
          </cell>
        </row>
        <row r="220">
          <cell r="B220" t="str">
            <v>PJ10050200</v>
          </cell>
          <cell r="C220">
            <v>215</v>
          </cell>
          <cell r="D220" t="str">
            <v>Plantio de árvore de 2m de altura.</v>
          </cell>
          <cell r="E220" t="str">
            <v xml:space="preserve"> un</v>
          </cell>
          <cell r="F220">
            <v>14.95</v>
          </cell>
          <cell r="G220">
            <v>283</v>
          </cell>
        </row>
        <row r="221">
          <cell r="B221" t="str">
            <v>PJ10150050</v>
          </cell>
          <cell r="C221">
            <v>216</v>
          </cell>
          <cell r="D221" t="str">
            <v>Árvores tipo 1 - Pseudobombax Ellipticum.</v>
          </cell>
          <cell r="E221" t="str">
            <v xml:space="preserve"> un</v>
          </cell>
          <cell r="F221">
            <v>12.9</v>
          </cell>
          <cell r="G221">
            <v>283</v>
          </cell>
        </row>
        <row r="222">
          <cell r="B222" t="str">
            <v>PJ10250056</v>
          </cell>
          <cell r="C222">
            <v>217</v>
          </cell>
          <cell r="D222" t="str">
            <v>Palmeira tipo 3 - Roystonea Oleracea.</v>
          </cell>
          <cell r="E222" t="str">
            <v xml:space="preserve"> un</v>
          </cell>
          <cell r="F222">
            <v>250</v>
          </cell>
          <cell r="G222">
            <v>20</v>
          </cell>
        </row>
        <row r="223">
          <cell r="B223" t="str">
            <v>PJ20100050</v>
          </cell>
          <cell r="C223">
            <v>218</v>
          </cell>
          <cell r="D223" t="str">
            <v>Arrancamento e replantio de árvore adulta.</v>
          </cell>
          <cell r="E223" t="str">
            <v xml:space="preserve"> un</v>
          </cell>
          <cell r="F223">
            <v>46.5</v>
          </cell>
          <cell r="G223">
            <v>32</v>
          </cell>
        </row>
        <row r="224">
          <cell r="B224" t="str">
            <v>PJ20100306</v>
          </cell>
          <cell r="C224">
            <v>219</v>
          </cell>
          <cell r="D224" t="str">
            <v>Remoção de árvore de grande porte.</v>
          </cell>
          <cell r="E224" t="str">
            <v xml:space="preserve"> un</v>
          </cell>
          <cell r="F224">
            <v>886.31</v>
          </cell>
          <cell r="G224">
            <v>10</v>
          </cell>
        </row>
        <row r="225">
          <cell r="B225" t="str">
            <v>PJ40100356</v>
          </cell>
          <cell r="C225">
            <v>220</v>
          </cell>
          <cell r="D225" t="str">
            <v>Tratamento fitossanitário em árvores.</v>
          </cell>
          <cell r="E225" t="str">
            <v xml:space="preserve"> un</v>
          </cell>
          <cell r="F225">
            <v>663.93</v>
          </cell>
          <cell r="G225">
            <v>100</v>
          </cell>
        </row>
        <row r="226">
          <cell r="B226" t="str">
            <v>PJ15050053</v>
          </cell>
          <cell r="C226">
            <v>221</v>
          </cell>
          <cell r="D226" t="str">
            <v>Cerca protetora para jardim.</v>
          </cell>
          <cell r="E226" t="str">
            <v>m2</v>
          </cell>
          <cell r="F226">
            <v>57.16</v>
          </cell>
          <cell r="G226">
            <v>200</v>
          </cell>
        </row>
        <row r="227">
          <cell r="B227" t="str">
            <v>PJ25050100</v>
          </cell>
          <cell r="C227">
            <v>222</v>
          </cell>
          <cell r="D227" t="str">
            <v>Banco para jardim, duplo, pés em ferro fundido.</v>
          </cell>
          <cell r="E227" t="str">
            <v xml:space="preserve"> un</v>
          </cell>
          <cell r="F227">
            <v>904.96</v>
          </cell>
          <cell r="G227">
            <v>36</v>
          </cell>
        </row>
        <row r="228">
          <cell r="B228" t="str">
            <v>PJ25050153</v>
          </cell>
          <cell r="C228">
            <v>223</v>
          </cell>
          <cell r="D228" t="str">
            <v>Mesa de jogos com 4 bancos.</v>
          </cell>
          <cell r="E228" t="str">
            <v xml:space="preserve"> un</v>
          </cell>
          <cell r="F228">
            <v>547.5</v>
          </cell>
          <cell r="G228">
            <v>14</v>
          </cell>
        </row>
        <row r="229">
          <cell r="B229" t="str">
            <v>PJ25100253</v>
          </cell>
          <cell r="C229">
            <v>224</v>
          </cell>
          <cell r="D229" t="str">
            <v>Brinquedo modelo A-08 Dupla Escalada.</v>
          </cell>
          <cell r="E229" t="str">
            <v xml:space="preserve"> un</v>
          </cell>
          <cell r="F229">
            <v>1730.38</v>
          </cell>
          <cell r="G229">
            <v>5</v>
          </cell>
        </row>
        <row r="230">
          <cell r="B230" t="str">
            <v>PJ25100350</v>
          </cell>
          <cell r="C230">
            <v>225</v>
          </cell>
          <cell r="D230" t="str">
            <v>Casa do Tarzan, referência M-45, conforme o modelo.</v>
          </cell>
          <cell r="E230" t="str">
            <v xml:space="preserve"> un</v>
          </cell>
          <cell r="F230">
            <v>2911.25</v>
          </cell>
          <cell r="G230">
            <v>1</v>
          </cell>
        </row>
        <row r="231">
          <cell r="B231" t="str">
            <v>PJ25100600</v>
          </cell>
          <cell r="C231">
            <v>226</v>
          </cell>
          <cell r="D231" t="str">
            <v>Etapa 8, conforme o modelo Pactaplayground.</v>
          </cell>
          <cell r="E231" t="str">
            <v xml:space="preserve"> un</v>
          </cell>
          <cell r="F231">
            <v>263.37</v>
          </cell>
          <cell r="G231">
            <v>1</v>
          </cell>
        </row>
        <row r="232">
          <cell r="B232" t="str">
            <v>PJ25101000</v>
          </cell>
          <cell r="C232">
            <v>227</v>
          </cell>
          <cell r="D232" t="str">
            <v>Prancha para abdominal, em madeira de Lei.</v>
          </cell>
          <cell r="E232" t="str">
            <v xml:space="preserve"> un</v>
          </cell>
          <cell r="F232">
            <v>288.86</v>
          </cell>
          <cell r="G232">
            <v>2</v>
          </cell>
        </row>
        <row r="233">
          <cell r="B233" t="str">
            <v>PJ15050153</v>
          </cell>
          <cell r="C233">
            <v>228</v>
          </cell>
          <cell r="D233" t="str">
            <v>Protetor de árvore em ferro de 3/8".</v>
          </cell>
          <cell r="E233" t="str">
            <v xml:space="preserve"> un</v>
          </cell>
          <cell r="F233">
            <v>40.17</v>
          </cell>
          <cell r="G233">
            <v>283</v>
          </cell>
        </row>
        <row r="234">
          <cell r="B234" t="str">
            <v>PJ20050200</v>
          </cell>
          <cell r="C234">
            <v>229</v>
          </cell>
          <cell r="D234" t="str">
            <v>Aterro com terra preta simples, para gramados.</v>
          </cell>
          <cell r="E234" t="str">
            <v>m3</v>
          </cell>
          <cell r="F234">
            <v>57.72</v>
          </cell>
          <cell r="G234">
            <v>303</v>
          </cell>
        </row>
        <row r="235">
          <cell r="B235" t="str">
            <v>PJ20050453</v>
          </cell>
          <cell r="C235">
            <v>230</v>
          </cell>
          <cell r="D235" t="str">
            <v>Irrigação de árvore e/ou palmeira com Caminhão Pipa.</v>
          </cell>
          <cell r="E235" t="str">
            <v xml:space="preserve"> un</v>
          </cell>
          <cell r="F235">
            <v>0.25</v>
          </cell>
          <cell r="G235">
            <v>303</v>
          </cell>
        </row>
        <row r="236">
          <cell r="B236" t="str">
            <v>PJ20050870</v>
          </cell>
          <cell r="C236">
            <v>231</v>
          </cell>
          <cell r="D236" t="str">
            <v xml:space="preserve">Revolvimento de solo até 20cm de profundidade.   </v>
          </cell>
          <cell r="E236" t="str">
            <v>m2</v>
          </cell>
          <cell r="F236">
            <v>0.67</v>
          </cell>
          <cell r="G236">
            <v>1000</v>
          </cell>
        </row>
        <row r="237">
          <cell r="B237" t="str">
            <v>PJ25250106</v>
          </cell>
          <cell r="C237">
            <v>232</v>
          </cell>
          <cell r="D237" t="str">
            <v>Frade metálico, em ferro fundido, modelo ciclovia.</v>
          </cell>
          <cell r="E237" t="str">
            <v xml:space="preserve"> un</v>
          </cell>
          <cell r="F237">
            <v>94.45</v>
          </cell>
          <cell r="G237">
            <v>505</v>
          </cell>
        </row>
        <row r="238">
          <cell r="B238" t="str">
            <v>PJ40050159</v>
          </cell>
          <cell r="C238">
            <v>233</v>
          </cell>
          <cell r="D238" t="str">
            <v>Remoção de espécies vegetais.</v>
          </cell>
          <cell r="E238" t="str">
            <v xml:space="preserve"> un</v>
          </cell>
          <cell r="F238">
            <v>207.92</v>
          </cell>
          <cell r="G238">
            <v>35</v>
          </cell>
        </row>
        <row r="239">
          <cell r="B239" t="str">
            <v>IP05100300</v>
          </cell>
          <cell r="C239">
            <v>234</v>
          </cell>
          <cell r="D239" t="str">
            <v>Poste de aço, reto, cônico contínuo de 4,5m.</v>
          </cell>
          <cell r="E239" t="str">
            <v xml:space="preserve"> un</v>
          </cell>
          <cell r="F239">
            <v>199.5</v>
          </cell>
          <cell r="G239">
            <v>70</v>
          </cell>
        </row>
        <row r="240">
          <cell r="B240" t="str">
            <v>IP05100553</v>
          </cell>
          <cell r="C240">
            <v>235</v>
          </cell>
          <cell r="D240" t="str">
            <v>Poste de aço, reto, de 7m.</v>
          </cell>
          <cell r="E240" t="str">
            <v xml:space="preserve"> un</v>
          </cell>
          <cell r="F240">
            <v>4336.38</v>
          </cell>
          <cell r="G240">
            <v>10</v>
          </cell>
        </row>
        <row r="241">
          <cell r="B241" t="str">
            <v>IP05100556</v>
          </cell>
          <cell r="C241">
            <v>236</v>
          </cell>
          <cell r="D241" t="str">
            <v>Poste de aço, reto, de 7m.</v>
          </cell>
          <cell r="E241" t="str">
            <v xml:space="preserve"> un</v>
          </cell>
          <cell r="F241">
            <v>4127</v>
          </cell>
          <cell r="G241">
            <v>20</v>
          </cell>
        </row>
        <row r="242">
          <cell r="B242" t="str">
            <v>IP05100562</v>
          </cell>
          <cell r="C242">
            <v>237</v>
          </cell>
          <cell r="D242" t="str">
            <v>Poste de aço, reto, de 7m.</v>
          </cell>
          <cell r="E242" t="str">
            <v xml:space="preserve"> un</v>
          </cell>
          <cell r="F242">
            <v>3360</v>
          </cell>
          <cell r="G242">
            <v>40</v>
          </cell>
        </row>
        <row r="243">
          <cell r="B243" t="str">
            <v>IP10300506</v>
          </cell>
          <cell r="C243">
            <v>238</v>
          </cell>
          <cell r="D243" t="str">
            <v>Conector tipo cunha, em liga de cobre estanhado.</v>
          </cell>
          <cell r="E243" t="str">
            <v xml:space="preserve"> un</v>
          </cell>
          <cell r="F243">
            <v>6.55</v>
          </cell>
          <cell r="G243">
            <v>32</v>
          </cell>
        </row>
        <row r="244">
          <cell r="B244" t="str">
            <v>IP15250100</v>
          </cell>
          <cell r="C244">
            <v>239</v>
          </cell>
          <cell r="D244" t="str">
            <v xml:space="preserve">Cabo de cobre nu, seção de 16mm2.  Fornecimento.  </v>
          </cell>
          <cell r="E244" t="str">
            <v>kg</v>
          </cell>
          <cell r="F244">
            <v>11.42</v>
          </cell>
          <cell r="G244">
            <v>140</v>
          </cell>
        </row>
        <row r="245">
          <cell r="B245" t="str">
            <v>IP15250109</v>
          </cell>
          <cell r="C245">
            <v>240</v>
          </cell>
          <cell r="D245" t="str">
            <v xml:space="preserve">Cabo de cobre nu, seção de 25mm2.  Fornecimento. </v>
          </cell>
          <cell r="E245" t="str">
            <v>kg</v>
          </cell>
          <cell r="F245">
            <v>11.42</v>
          </cell>
          <cell r="G245">
            <v>141.69999999999999</v>
          </cell>
        </row>
        <row r="246">
          <cell r="B246" t="str">
            <v>IP15300053</v>
          </cell>
          <cell r="C246">
            <v>241</v>
          </cell>
          <cell r="D246" t="str">
            <v>Cabo de cobre flexível, 750V, seção de 2x1,5mm2.</v>
          </cell>
          <cell r="E246" t="str">
            <v>m</v>
          </cell>
          <cell r="F246">
            <v>0.88</v>
          </cell>
          <cell r="G246">
            <v>2158</v>
          </cell>
        </row>
        <row r="247">
          <cell r="B247" t="str">
            <v>IP15300062</v>
          </cell>
          <cell r="C247">
            <v>242</v>
          </cell>
          <cell r="D247" t="str">
            <v>Cabo de cobre flexível, 750V, seção de 3x1,5mm2.</v>
          </cell>
          <cell r="E247" t="str">
            <v xml:space="preserve"> un</v>
          </cell>
          <cell r="F247">
            <v>4.62</v>
          </cell>
          <cell r="G247">
            <v>2158</v>
          </cell>
        </row>
        <row r="248">
          <cell r="B248" t="str">
            <v>IP15350350</v>
          </cell>
          <cell r="C248">
            <v>243</v>
          </cell>
          <cell r="D248" t="str">
            <v>Cabo de cobre rígido, seção de 10mm2, 1Kv,  XLPE.</v>
          </cell>
          <cell r="E248" t="str">
            <v>m</v>
          </cell>
          <cell r="F248">
            <v>2.2599999999999998</v>
          </cell>
          <cell r="G248">
            <v>5100</v>
          </cell>
        </row>
        <row r="249">
          <cell r="B249" t="str">
            <v>IP15350456</v>
          </cell>
          <cell r="C249">
            <v>244</v>
          </cell>
          <cell r="D249" t="str">
            <v>Cabo de cobre rígido, seção de 25mm2, 1Kv, XLPE.</v>
          </cell>
          <cell r="E249" t="str">
            <v>m</v>
          </cell>
          <cell r="F249">
            <v>4.4400000000000004</v>
          </cell>
          <cell r="G249">
            <v>144</v>
          </cell>
        </row>
        <row r="250">
          <cell r="B250" t="str">
            <v>IP15350556</v>
          </cell>
          <cell r="C250">
            <v>245</v>
          </cell>
          <cell r="D250" t="str">
            <v>Cabo de cobre rígido, seção de 50mm2, 1Kv, XLPE.</v>
          </cell>
          <cell r="E250" t="str">
            <v>m</v>
          </cell>
          <cell r="F250">
            <v>23.38</v>
          </cell>
          <cell r="G250">
            <v>1870</v>
          </cell>
        </row>
        <row r="251">
          <cell r="B251" t="str">
            <v>IP15450106</v>
          </cell>
          <cell r="C251">
            <v>246</v>
          </cell>
          <cell r="D251" t="str">
            <v>Colocação de 3 condutores singelos em linha de dutos.</v>
          </cell>
          <cell r="E251" t="str">
            <v>m</v>
          </cell>
          <cell r="F251">
            <v>1.42</v>
          </cell>
          <cell r="G251">
            <v>940</v>
          </cell>
        </row>
        <row r="252">
          <cell r="B252" t="str">
            <v>IP15450109</v>
          </cell>
          <cell r="C252">
            <v>247</v>
          </cell>
          <cell r="D252" t="str">
            <v>Colocação de 4 condutores singelos em linha de dutos.</v>
          </cell>
          <cell r="E252" t="str">
            <v>m</v>
          </cell>
          <cell r="F252">
            <v>1.96</v>
          </cell>
          <cell r="G252">
            <v>6180</v>
          </cell>
        </row>
        <row r="253">
          <cell r="B253" t="str">
            <v>IP35150050</v>
          </cell>
          <cell r="C253">
            <v>248</v>
          </cell>
          <cell r="D253" t="str">
            <v>Comando em grupo CRJ-04 ou similar, 85A.</v>
          </cell>
          <cell r="E253" t="str">
            <v xml:space="preserve"> un</v>
          </cell>
          <cell r="F253">
            <v>1984.4</v>
          </cell>
          <cell r="G253">
            <v>2</v>
          </cell>
        </row>
        <row r="254">
          <cell r="B254" t="str">
            <v>IP35150400</v>
          </cell>
          <cell r="C254">
            <v>249</v>
          </cell>
          <cell r="D254" t="str">
            <v>Comando para IP, caixa trifásico, capacidade de 45A.</v>
          </cell>
          <cell r="E254" t="str">
            <v xml:space="preserve"> un</v>
          </cell>
          <cell r="F254">
            <v>1238</v>
          </cell>
          <cell r="G254">
            <v>6</v>
          </cell>
        </row>
        <row r="255">
          <cell r="B255" t="str">
            <v>IP40050100</v>
          </cell>
          <cell r="C255">
            <v>250</v>
          </cell>
          <cell r="D255" t="str">
            <v>Chave blindada, bipolar, 60A. Fornecimento.</v>
          </cell>
          <cell r="E255" t="str">
            <v xml:space="preserve"> un</v>
          </cell>
          <cell r="F255">
            <v>127</v>
          </cell>
          <cell r="G255">
            <v>10</v>
          </cell>
        </row>
        <row r="256">
          <cell r="B256" t="str">
            <v>IP50300850</v>
          </cell>
          <cell r="C256">
            <v>251</v>
          </cell>
          <cell r="D256" t="str">
            <v>Reator subterrâneo para lâmpada de VS de 400W.</v>
          </cell>
          <cell r="E256" t="str">
            <v xml:space="preserve"> un</v>
          </cell>
          <cell r="F256">
            <v>79.099999999999994</v>
          </cell>
          <cell r="G256">
            <v>198</v>
          </cell>
        </row>
        <row r="257">
          <cell r="B257" t="str">
            <v>IP10350400</v>
          </cell>
          <cell r="C257">
            <v>252</v>
          </cell>
          <cell r="D257" t="str">
            <v>Caixa de ligação tipo Condulets R-15/LB-22.</v>
          </cell>
          <cell r="E257" t="str">
            <v xml:space="preserve"> un</v>
          </cell>
          <cell r="F257">
            <v>7.62</v>
          </cell>
          <cell r="G257">
            <v>40</v>
          </cell>
        </row>
        <row r="258">
          <cell r="B258" t="str">
            <v>IP20050050</v>
          </cell>
          <cell r="C258">
            <v>253</v>
          </cell>
          <cell r="D258" t="str">
            <v xml:space="preserve">Aterramento de caixa Hand-Hole. </v>
          </cell>
          <cell r="E258" t="str">
            <v xml:space="preserve"> un</v>
          </cell>
          <cell r="F258">
            <v>10.34</v>
          </cell>
          <cell r="G258">
            <v>140</v>
          </cell>
        </row>
        <row r="259">
          <cell r="B259" t="str">
            <v>IP25100153</v>
          </cell>
          <cell r="C259">
            <v>254</v>
          </cell>
          <cell r="D259" t="str">
            <v>Caixa Hand-Hole, (0,60x0,60)m.</v>
          </cell>
          <cell r="E259" t="str">
            <v xml:space="preserve"> un</v>
          </cell>
          <cell r="F259">
            <v>80.78</v>
          </cell>
          <cell r="G259">
            <v>140</v>
          </cell>
        </row>
        <row r="260">
          <cell r="B260" t="str">
            <v>IP25100165</v>
          </cell>
          <cell r="C260">
            <v>255</v>
          </cell>
          <cell r="D260" t="str">
            <v>Caixa Hand-Hole, (0,60x0,90)m.</v>
          </cell>
          <cell r="E260" t="str">
            <v xml:space="preserve"> un</v>
          </cell>
          <cell r="F260">
            <v>111.4</v>
          </cell>
          <cell r="G260">
            <v>20</v>
          </cell>
        </row>
        <row r="261">
          <cell r="B261" t="str">
            <v>IP50100200</v>
          </cell>
          <cell r="C261">
            <v>256</v>
          </cell>
          <cell r="D261" t="str">
            <v>Luminária decorativa LDRJ-06 para lâmpada VS.</v>
          </cell>
          <cell r="E261" t="str">
            <v xml:space="preserve"> un</v>
          </cell>
          <cell r="F261">
            <v>362.07</v>
          </cell>
          <cell r="G261">
            <v>360</v>
          </cell>
        </row>
        <row r="262">
          <cell r="B262" t="str">
            <v>IP50100250</v>
          </cell>
          <cell r="C262">
            <v>257</v>
          </cell>
          <cell r="D262" t="str">
            <v>Luminária decorativa tipo LDRJ-16/2.</v>
          </cell>
          <cell r="E262" t="str">
            <v xml:space="preserve"> un</v>
          </cell>
          <cell r="F262">
            <v>249.69</v>
          </cell>
          <cell r="G262">
            <v>280</v>
          </cell>
        </row>
        <row r="263">
          <cell r="B263" t="str">
            <v>IP50200050</v>
          </cell>
          <cell r="C263">
            <v>258</v>
          </cell>
          <cell r="D263" t="str">
            <v>Base simples para luminária LDRJ-06.</v>
          </cell>
          <cell r="E263" t="str">
            <v xml:space="preserve"> un</v>
          </cell>
          <cell r="F263">
            <v>40</v>
          </cell>
          <cell r="G263">
            <v>280</v>
          </cell>
        </row>
        <row r="264">
          <cell r="B264" t="str">
            <v>IP50250406</v>
          </cell>
          <cell r="C264">
            <v>259</v>
          </cell>
          <cell r="D264" t="str">
            <v>Lâmpada de multivapor metálico (MVM) 70W/220V.</v>
          </cell>
          <cell r="E264" t="str">
            <v xml:space="preserve"> un</v>
          </cell>
          <cell r="F264">
            <v>73.77</v>
          </cell>
          <cell r="G264">
            <v>80</v>
          </cell>
        </row>
        <row r="265">
          <cell r="B265" t="str">
            <v>IP50250412</v>
          </cell>
          <cell r="C265">
            <v>260</v>
          </cell>
          <cell r="D265" t="str">
            <v>Lâmpada de multivapor metálico (MVM) 150W/220V.</v>
          </cell>
          <cell r="E265" t="str">
            <v xml:space="preserve"> un</v>
          </cell>
          <cell r="F265">
            <v>163.22999999999999</v>
          </cell>
          <cell r="G265">
            <v>20</v>
          </cell>
        </row>
        <row r="266">
          <cell r="B266" t="str">
            <v>IP05350100</v>
          </cell>
          <cell r="C266">
            <v>261</v>
          </cell>
          <cell r="D266" t="str">
            <v>Fundação simples de concreto pré-moldado,RIOLUZ.</v>
          </cell>
          <cell r="E266" t="str">
            <v xml:space="preserve"> un</v>
          </cell>
          <cell r="F266">
            <v>55.26</v>
          </cell>
          <cell r="G266">
            <v>70</v>
          </cell>
        </row>
        <row r="267">
          <cell r="B267" t="str">
            <v>IP05350150</v>
          </cell>
          <cell r="C267">
            <v>262</v>
          </cell>
          <cell r="D267" t="str">
            <v>Fundação simples de concreto pré-moldado,RIOLUZ.</v>
          </cell>
          <cell r="E267" t="str">
            <v xml:space="preserve"> un</v>
          </cell>
          <cell r="F267">
            <v>61.7</v>
          </cell>
          <cell r="G267">
            <v>70</v>
          </cell>
        </row>
        <row r="268">
          <cell r="B268" t="str">
            <v>IP05550150</v>
          </cell>
          <cell r="C268">
            <v>263</v>
          </cell>
          <cell r="D268" t="str">
            <v>Braço, padrão RIOLUZ, de 1,5m até 2,50m.</v>
          </cell>
          <cell r="E268" t="str">
            <v xml:space="preserve"> un</v>
          </cell>
          <cell r="F268">
            <v>47.7</v>
          </cell>
          <cell r="G268">
            <v>280</v>
          </cell>
        </row>
        <row r="269">
          <cell r="B269" t="str">
            <v>IP15200050</v>
          </cell>
          <cell r="C269">
            <v>264</v>
          </cell>
          <cell r="D269" t="str">
            <v>Mufla, 12/20Kv, referência terminal modular TM.</v>
          </cell>
          <cell r="E269" t="str">
            <v xml:space="preserve"> un</v>
          </cell>
          <cell r="F269">
            <v>173.71</v>
          </cell>
          <cell r="G269">
            <v>40</v>
          </cell>
        </row>
        <row r="270">
          <cell r="B270" t="str">
            <v>IP15500100</v>
          </cell>
          <cell r="C270">
            <v>265</v>
          </cell>
          <cell r="D270" t="str">
            <v>Anilha de nylon para identificação de condutor XLPE.</v>
          </cell>
          <cell r="E270" t="str">
            <v xml:space="preserve"> un</v>
          </cell>
          <cell r="F270">
            <v>0.02</v>
          </cell>
          <cell r="G270">
            <v>324</v>
          </cell>
        </row>
        <row r="271">
          <cell r="B271" t="str">
            <v>IP15500150</v>
          </cell>
          <cell r="C271">
            <v>266</v>
          </cell>
          <cell r="D271" t="str">
            <v>Anilha de nylon para identificação de condutor XLPE.</v>
          </cell>
          <cell r="E271" t="str">
            <v xml:space="preserve"> un</v>
          </cell>
          <cell r="F271">
            <v>0.03</v>
          </cell>
          <cell r="G271">
            <v>324</v>
          </cell>
        </row>
        <row r="272">
          <cell r="B272" t="str">
            <v>IP20050053</v>
          </cell>
          <cell r="C272">
            <v>267</v>
          </cell>
          <cell r="D272" t="str">
            <v>Aterramento de poste de aço.</v>
          </cell>
          <cell r="E272" t="str">
            <v xml:space="preserve"> un</v>
          </cell>
          <cell r="F272">
            <v>18.57</v>
          </cell>
          <cell r="G272">
            <v>140</v>
          </cell>
        </row>
        <row r="273">
          <cell r="B273" t="str">
            <v>IP20050056</v>
          </cell>
          <cell r="C273">
            <v>268</v>
          </cell>
          <cell r="D273" t="str">
            <v>Aterramento de tampão.</v>
          </cell>
          <cell r="E273" t="str">
            <v xml:space="preserve"> un</v>
          </cell>
          <cell r="F273">
            <v>28.47</v>
          </cell>
          <cell r="G273">
            <v>140</v>
          </cell>
        </row>
        <row r="274">
          <cell r="B274" t="str">
            <v>IP20050153</v>
          </cell>
          <cell r="C274">
            <v>269</v>
          </cell>
          <cell r="D274" t="str">
            <v>Conjunto de aterramento de transformador.</v>
          </cell>
          <cell r="E274" t="str">
            <v xml:space="preserve"> un</v>
          </cell>
          <cell r="F274">
            <v>176.69</v>
          </cell>
          <cell r="G274">
            <v>53</v>
          </cell>
        </row>
        <row r="275">
          <cell r="B275" t="str">
            <v>IP30200509</v>
          </cell>
          <cell r="C275">
            <v>270</v>
          </cell>
          <cell r="D275" t="str">
            <v>Luva para eletroduto de PVC rígido de 50mm.</v>
          </cell>
          <cell r="E275" t="str">
            <v xml:space="preserve"> un</v>
          </cell>
          <cell r="F275">
            <v>3.43</v>
          </cell>
          <cell r="G275">
            <v>40</v>
          </cell>
        </row>
        <row r="276">
          <cell r="B276" t="str">
            <v>IP50300700</v>
          </cell>
          <cell r="C276">
            <v>271</v>
          </cell>
          <cell r="D276" t="str">
            <v>Reator subterrâneo lâmpada vapor de sódio de 70W.</v>
          </cell>
          <cell r="E276" t="str">
            <v xml:space="preserve"> un</v>
          </cell>
          <cell r="F276">
            <v>40.54</v>
          </cell>
          <cell r="G276">
            <v>200</v>
          </cell>
        </row>
        <row r="277">
          <cell r="B277" t="str">
            <v>IP50300750</v>
          </cell>
          <cell r="C277">
            <v>272</v>
          </cell>
          <cell r="D277" t="str">
            <v>Reator subterrâneo lâmpada vapor de sódio de 150W.</v>
          </cell>
          <cell r="E277" t="str">
            <v xml:space="preserve"> un</v>
          </cell>
          <cell r="F277">
            <v>74.319999999999993</v>
          </cell>
          <cell r="G277">
            <v>26</v>
          </cell>
        </row>
        <row r="278">
          <cell r="B278" t="str">
            <v>IP60200200</v>
          </cell>
          <cell r="C278">
            <v>273</v>
          </cell>
          <cell r="D278" t="str">
            <v xml:space="preserve">Retirada de chaves fusíveis e ferragens, linha 13,2Kv.   </v>
          </cell>
          <cell r="E278" t="str">
            <v xml:space="preserve"> un</v>
          </cell>
          <cell r="F278">
            <v>9.76</v>
          </cell>
          <cell r="G278">
            <v>100</v>
          </cell>
        </row>
        <row r="279">
          <cell r="B279" t="str">
            <v>IP60200362</v>
          </cell>
          <cell r="C279">
            <v>274</v>
          </cell>
          <cell r="D279" t="str">
            <v>Retirada de luminária em poste com 13m a 15m.</v>
          </cell>
          <cell r="E279" t="str">
            <v xml:space="preserve"> un</v>
          </cell>
          <cell r="F279">
            <v>9.76</v>
          </cell>
          <cell r="G279">
            <v>118</v>
          </cell>
        </row>
        <row r="280">
          <cell r="B280" t="str">
            <v>IP60200512</v>
          </cell>
          <cell r="C280">
            <v>275</v>
          </cell>
          <cell r="D280" t="str">
            <v xml:space="preserve">Retirada de poste de concreto ou aço de 13m a 15m.   </v>
          </cell>
          <cell r="E280" t="str">
            <v xml:space="preserve"> un</v>
          </cell>
          <cell r="F280">
            <v>97.64</v>
          </cell>
          <cell r="G280">
            <v>108</v>
          </cell>
        </row>
        <row r="281">
          <cell r="B281" t="str">
            <v>IP60200650</v>
          </cell>
          <cell r="C281">
            <v>276</v>
          </cell>
          <cell r="D281" t="str">
            <v xml:space="preserve">Retirada de rede aérea de 13,2Kv (lance).   </v>
          </cell>
          <cell r="E281" t="str">
            <v xml:space="preserve"> un</v>
          </cell>
          <cell r="F281">
            <v>19.53</v>
          </cell>
          <cell r="G281">
            <v>94</v>
          </cell>
        </row>
        <row r="282">
          <cell r="B282" t="str">
            <v>IP60200800</v>
          </cell>
          <cell r="C282">
            <v>277</v>
          </cell>
          <cell r="D282" t="str">
            <v xml:space="preserve">Retirada de transformadores de 5Kva até 112,5Kva.   </v>
          </cell>
          <cell r="E282" t="str">
            <v xml:space="preserve"> un</v>
          </cell>
          <cell r="F282">
            <v>39.06</v>
          </cell>
          <cell r="G282">
            <v>2</v>
          </cell>
        </row>
        <row r="283">
          <cell r="B283" t="str">
            <v>IP99990150</v>
          </cell>
          <cell r="C283">
            <v>278</v>
          </cell>
          <cell r="D283" t="str">
            <v>Capa isolante de silicone para conector tipo cunha.</v>
          </cell>
          <cell r="E283" t="str">
            <v xml:space="preserve"> un</v>
          </cell>
          <cell r="F283">
            <v>3.68</v>
          </cell>
          <cell r="G283">
            <v>1475</v>
          </cell>
        </row>
        <row r="284">
          <cell r="B284" t="str">
            <v>ST05051200</v>
          </cell>
          <cell r="C284">
            <v>279</v>
          </cell>
          <cell r="D284" t="str">
            <v>Sinalização horizontal, aplicada por extursão.</v>
          </cell>
          <cell r="E284" t="str">
            <v>m2</v>
          </cell>
          <cell r="F284">
            <v>37.81</v>
          </cell>
          <cell r="G284">
            <v>1000</v>
          </cell>
        </row>
        <row r="285">
          <cell r="B285" t="str">
            <v>ST10150050</v>
          </cell>
          <cell r="C285">
            <v>280</v>
          </cell>
          <cell r="D285" t="str">
            <v>Bloco semafórico para pedestre.</v>
          </cell>
          <cell r="E285" t="str">
            <v xml:space="preserve"> un</v>
          </cell>
          <cell r="F285">
            <v>224.25</v>
          </cell>
          <cell r="G285">
            <v>60</v>
          </cell>
        </row>
        <row r="286">
          <cell r="B286" t="str">
            <v>ST10150150</v>
          </cell>
          <cell r="C286">
            <v>281</v>
          </cell>
          <cell r="D286" t="str">
            <v>Bloco semafórico principal.</v>
          </cell>
          <cell r="E286" t="str">
            <v xml:space="preserve"> un</v>
          </cell>
          <cell r="F286">
            <v>691.39</v>
          </cell>
          <cell r="G286">
            <v>48</v>
          </cell>
        </row>
        <row r="287">
          <cell r="B287" t="str">
            <v>ST10150200</v>
          </cell>
          <cell r="C287">
            <v>282</v>
          </cell>
          <cell r="D287" t="str">
            <v>Bloco semafórico repetidor.</v>
          </cell>
          <cell r="E287" t="str">
            <v xml:space="preserve"> un</v>
          </cell>
          <cell r="F287">
            <v>423</v>
          </cell>
          <cell r="G287">
            <v>65</v>
          </cell>
        </row>
        <row r="288">
          <cell r="B288" t="str">
            <v>ST10150300</v>
          </cell>
          <cell r="C288">
            <v>283</v>
          </cell>
          <cell r="D288" t="str">
            <v>Conjunto semafórico para pedestre.</v>
          </cell>
          <cell r="E288" t="str">
            <v xml:space="preserve"> un</v>
          </cell>
          <cell r="F288">
            <v>1779.7</v>
          </cell>
          <cell r="G288">
            <v>20</v>
          </cell>
        </row>
        <row r="289">
          <cell r="B289" t="str">
            <v>ST15250100</v>
          </cell>
          <cell r="C289">
            <v>284</v>
          </cell>
          <cell r="D289" t="str">
            <v>Placa de sinalização de alumínio com fundo pintado.</v>
          </cell>
          <cell r="E289" t="str">
            <v>m2</v>
          </cell>
          <cell r="F289">
            <v>239</v>
          </cell>
          <cell r="G289">
            <v>30</v>
          </cell>
        </row>
        <row r="290">
          <cell r="B290" t="str">
            <v>ST15250150</v>
          </cell>
          <cell r="C290">
            <v>285</v>
          </cell>
          <cell r="D290" t="str">
            <v>Placa de sinalização de alumínio em película refletiva.</v>
          </cell>
          <cell r="E290" t="str">
            <v>m2</v>
          </cell>
          <cell r="F290">
            <v>1013.69</v>
          </cell>
          <cell r="G290">
            <v>60</v>
          </cell>
        </row>
        <row r="291">
          <cell r="B291" t="str">
            <v>ST15250200</v>
          </cell>
          <cell r="C291">
            <v>286</v>
          </cell>
          <cell r="D291" t="str">
            <v>Placa de sinalização de alumínio em película refletiva.</v>
          </cell>
          <cell r="E291" t="str">
            <v>m2</v>
          </cell>
          <cell r="F291">
            <v>564.05999999999995</v>
          </cell>
          <cell r="G291">
            <v>400</v>
          </cell>
        </row>
        <row r="292">
          <cell r="B292" t="str">
            <v>ST10100050</v>
          </cell>
          <cell r="C292">
            <v>287</v>
          </cell>
          <cell r="D292" t="str">
            <v>Controlador de área, compatível com CET-RIO/CTA.</v>
          </cell>
          <cell r="E292" t="str">
            <v xml:space="preserve"> un</v>
          </cell>
          <cell r="F292">
            <v>53682.42</v>
          </cell>
          <cell r="G292">
            <v>1</v>
          </cell>
        </row>
        <row r="293">
          <cell r="B293" t="str">
            <v>ST10100450</v>
          </cell>
          <cell r="C293">
            <v>288</v>
          </cell>
          <cell r="D293" t="str">
            <v>Controlador eletrônico de tráfego local, 4 fases.</v>
          </cell>
          <cell r="E293" t="str">
            <v xml:space="preserve"> un</v>
          </cell>
          <cell r="F293">
            <v>8268.98</v>
          </cell>
          <cell r="G293">
            <v>2</v>
          </cell>
        </row>
        <row r="294">
          <cell r="B294" t="str">
            <v>ST10100500</v>
          </cell>
          <cell r="C294">
            <v>289</v>
          </cell>
          <cell r="D294" t="str">
            <v>Controlador eletrônico de tráfego local, 6 fases.</v>
          </cell>
          <cell r="E294" t="str">
            <v xml:space="preserve"> un</v>
          </cell>
          <cell r="F294">
            <v>9048.98</v>
          </cell>
          <cell r="G294">
            <v>1</v>
          </cell>
        </row>
        <row r="295">
          <cell r="B295" t="str">
            <v>ST10100550</v>
          </cell>
          <cell r="C295">
            <v>290</v>
          </cell>
          <cell r="D295" t="str">
            <v>Controlador eletrônico de tráfego local, 8 fases.</v>
          </cell>
          <cell r="E295" t="str">
            <v xml:space="preserve"> un</v>
          </cell>
          <cell r="F295">
            <v>9828.98</v>
          </cell>
          <cell r="G295">
            <v>1</v>
          </cell>
        </row>
        <row r="296">
          <cell r="B296" t="str">
            <v>ST10100600</v>
          </cell>
          <cell r="C296">
            <v>291</v>
          </cell>
          <cell r="D296" t="str">
            <v>Controlador eletrônico de tráfego local, 10 fases.</v>
          </cell>
          <cell r="E296" t="str">
            <v xml:space="preserve"> un</v>
          </cell>
          <cell r="F296">
            <v>15372.94</v>
          </cell>
          <cell r="G296">
            <v>1</v>
          </cell>
        </row>
        <row r="297">
          <cell r="B297" t="str">
            <v>ST10100650</v>
          </cell>
          <cell r="C297">
            <v>292</v>
          </cell>
          <cell r="D297" t="str">
            <v>Controlador eletrônico de tráfego local, 12 fases.</v>
          </cell>
          <cell r="E297" t="str">
            <v xml:space="preserve"> un</v>
          </cell>
          <cell r="F297">
            <v>16152.94</v>
          </cell>
          <cell r="G297">
            <v>2</v>
          </cell>
        </row>
        <row r="298">
          <cell r="B298" t="str">
            <v>ST10150300</v>
          </cell>
          <cell r="C298">
            <v>293</v>
          </cell>
          <cell r="D298" t="str">
            <v>Conjunto semafórico para pedestre.</v>
          </cell>
          <cell r="E298" t="str">
            <v xml:space="preserve"> un</v>
          </cell>
          <cell r="F298">
            <v>1779.7</v>
          </cell>
          <cell r="G298">
            <v>20</v>
          </cell>
        </row>
        <row r="299">
          <cell r="B299" t="str">
            <v>ST25100150</v>
          </cell>
          <cell r="C299">
            <v>294</v>
          </cell>
          <cell r="D299" t="str">
            <v>Fornecimento de cabo comunicação de CTP-APL-50.</v>
          </cell>
          <cell r="E299" t="str">
            <v>m</v>
          </cell>
          <cell r="F299">
            <v>2.64</v>
          </cell>
          <cell r="G299">
            <v>220</v>
          </cell>
        </row>
        <row r="300">
          <cell r="B300" t="str">
            <v>ST25100300</v>
          </cell>
          <cell r="C300">
            <v>295</v>
          </cell>
          <cell r="D300" t="str">
            <v>Fornecimento de cabo comunicação de cobre, 0,65mm2.</v>
          </cell>
          <cell r="E300" t="str">
            <v>m</v>
          </cell>
          <cell r="F300">
            <v>0.97</v>
          </cell>
          <cell r="G300">
            <v>1215</v>
          </cell>
        </row>
        <row r="301">
          <cell r="B301" t="str">
            <v>ST25100400</v>
          </cell>
          <cell r="C301">
            <v>296</v>
          </cell>
          <cell r="D301" t="str">
            <v xml:space="preserve">Fornecimento de fio telefônico FE-100, ø de 1mm2.      </v>
          </cell>
          <cell r="E301" t="str">
            <v>m</v>
          </cell>
          <cell r="F301">
            <v>0.57999999999999996</v>
          </cell>
          <cell r="G301">
            <v>4618</v>
          </cell>
        </row>
        <row r="302">
          <cell r="B302" t="str">
            <v>ST25150050</v>
          </cell>
          <cell r="C302">
            <v>297</v>
          </cell>
          <cell r="D302" t="str">
            <v>Cabo de fibra ótico, monomodo, geleado.</v>
          </cell>
          <cell r="E302" t="str">
            <v>m</v>
          </cell>
          <cell r="F302">
            <v>3.99</v>
          </cell>
          <cell r="G302">
            <v>972</v>
          </cell>
        </row>
        <row r="303">
          <cell r="B303" t="str">
            <v>ST05050150</v>
          </cell>
          <cell r="C303">
            <v>298</v>
          </cell>
          <cell r="D303" t="str">
            <v>Laminado elastoplástico em faixas, colorido.</v>
          </cell>
          <cell r="E303" t="str">
            <v>m2</v>
          </cell>
          <cell r="F303">
            <v>67.95</v>
          </cell>
          <cell r="G303">
            <v>254</v>
          </cell>
        </row>
        <row r="304">
          <cell r="B304" t="str">
            <v>ST05050250</v>
          </cell>
          <cell r="C304">
            <v>299</v>
          </cell>
          <cell r="D304" t="str">
            <v>Laminado elastoplástico em faixas, cor branca.</v>
          </cell>
          <cell r="E304" t="str">
            <v>m2</v>
          </cell>
          <cell r="F304">
            <v>60.65</v>
          </cell>
          <cell r="G304">
            <v>254</v>
          </cell>
        </row>
        <row r="305">
          <cell r="B305" t="str">
            <v>ST10050050A</v>
          </cell>
          <cell r="C305">
            <v>300</v>
          </cell>
          <cell r="D305" t="str">
            <v>Cabo de cobre estanhado, seção de 7x2,5mm2.</v>
          </cell>
          <cell r="E305" t="str">
            <v>m</v>
          </cell>
          <cell r="F305">
            <v>4.8499999999999996</v>
          </cell>
          <cell r="G305">
            <v>1000</v>
          </cell>
        </row>
        <row r="306">
          <cell r="B306" t="str">
            <v>ST10050100A</v>
          </cell>
          <cell r="C306">
            <v>301</v>
          </cell>
          <cell r="D306" t="str">
            <v>Cabo de cobre estanhado, seção de 4x6mm2.</v>
          </cell>
          <cell r="E306" t="str">
            <v>m</v>
          </cell>
          <cell r="F306">
            <v>5.64</v>
          </cell>
          <cell r="G306">
            <v>400</v>
          </cell>
        </row>
        <row r="307">
          <cell r="B307" t="str">
            <v>ST10050150A</v>
          </cell>
          <cell r="C307">
            <v>302</v>
          </cell>
          <cell r="D307" t="str">
            <v>Cabo de cobre estanhado, seção de 4x10mm2.</v>
          </cell>
          <cell r="E307" t="str">
            <v>m</v>
          </cell>
          <cell r="F307">
            <v>8.77</v>
          </cell>
          <cell r="G307">
            <v>240</v>
          </cell>
        </row>
        <row r="308">
          <cell r="B308" t="str">
            <v>ST10050250A</v>
          </cell>
          <cell r="C308">
            <v>303</v>
          </cell>
          <cell r="D308" t="str">
            <v>Caixa com tampa de ferro leve 300L-400mm,CET-RIO.</v>
          </cell>
          <cell r="E308" t="str">
            <v>un</v>
          </cell>
          <cell r="F308">
            <v>72.06</v>
          </cell>
          <cell r="G308">
            <v>48</v>
          </cell>
        </row>
        <row r="309">
          <cell r="B309" t="str">
            <v>ST10200150A</v>
          </cell>
          <cell r="C309">
            <v>304</v>
          </cell>
          <cell r="D309" t="str">
            <v xml:space="preserve">Base de concreto armado para controlador de tráfego.  </v>
          </cell>
          <cell r="E309" t="str">
            <v>un</v>
          </cell>
          <cell r="F309">
            <v>49.39</v>
          </cell>
          <cell r="G309">
            <v>4</v>
          </cell>
        </row>
        <row r="310">
          <cell r="B310" t="str">
            <v>ST10200250A</v>
          </cell>
          <cell r="C310">
            <v>305</v>
          </cell>
          <cell r="D310" t="str">
            <v xml:space="preserve">Instalação, programação de controlador de tráfego.    </v>
          </cell>
          <cell r="E310" t="str">
            <v>un</v>
          </cell>
          <cell r="F310">
            <v>159.88</v>
          </cell>
          <cell r="G310">
            <v>4</v>
          </cell>
        </row>
        <row r="311">
          <cell r="B311" t="str">
            <v>ST10200300</v>
          </cell>
          <cell r="C311">
            <v>306</v>
          </cell>
          <cell r="D311" t="str">
            <v>Serviços de instalação de laços indutivos.</v>
          </cell>
          <cell r="E311" t="str">
            <v>un</v>
          </cell>
          <cell r="F311">
            <v>680</v>
          </cell>
          <cell r="G311">
            <v>7</v>
          </cell>
        </row>
        <row r="312">
          <cell r="B312" t="str">
            <v>ST15100200</v>
          </cell>
          <cell r="C312">
            <v>307</v>
          </cell>
          <cell r="D312" t="str">
            <v>Poste tipo G9, simples, de 2" de diâmetro.</v>
          </cell>
          <cell r="E312" t="str">
            <v>un</v>
          </cell>
          <cell r="F312">
            <v>163.80000000000001</v>
          </cell>
          <cell r="G312">
            <v>70</v>
          </cell>
        </row>
        <row r="313">
          <cell r="B313" t="str">
            <v>ST15100250</v>
          </cell>
          <cell r="C313">
            <v>308</v>
          </cell>
          <cell r="D313" t="str">
            <v>Poste tipo S5, simples, de 4" de diâmetro.</v>
          </cell>
          <cell r="E313" t="str">
            <v>un</v>
          </cell>
          <cell r="F313">
            <v>496.65</v>
          </cell>
          <cell r="G313">
            <v>19</v>
          </cell>
        </row>
        <row r="314">
          <cell r="B314" t="str">
            <v>ST15100350</v>
          </cell>
          <cell r="C314">
            <v>309</v>
          </cell>
          <cell r="D314" t="str">
            <v>Poste tipo G2 ou S2, coluna de 4 1/2" de diâmetro.</v>
          </cell>
          <cell r="E314" t="str">
            <v>un</v>
          </cell>
          <cell r="F314">
            <v>1234.8</v>
          </cell>
          <cell r="G314">
            <v>14</v>
          </cell>
        </row>
        <row r="315">
          <cell r="B315" t="str">
            <v>ST15100400</v>
          </cell>
          <cell r="C315">
            <v>310</v>
          </cell>
          <cell r="D315" t="str">
            <v>Poste tipo G1 ou S1, coluna de 4 1/2" de diâmetro.</v>
          </cell>
          <cell r="E315" t="str">
            <v>un</v>
          </cell>
          <cell r="F315">
            <v>1342.95</v>
          </cell>
          <cell r="G315">
            <v>15</v>
          </cell>
        </row>
        <row r="316">
          <cell r="B316" t="str">
            <v>ST25050300A</v>
          </cell>
          <cell r="C316">
            <v>311</v>
          </cell>
          <cell r="D316" t="str">
            <v>Instalação subterrânea de cabos de comunicação.</v>
          </cell>
          <cell r="E316" t="str">
            <v>m</v>
          </cell>
          <cell r="F316">
            <v>2.12</v>
          </cell>
          <cell r="G316">
            <v>5700</v>
          </cell>
        </row>
        <row r="317">
          <cell r="B317" t="str">
            <v>ST45150050</v>
          </cell>
          <cell r="C317">
            <v>312</v>
          </cell>
          <cell r="D317" t="str">
            <v>Caixa com tampa de ferro,leve 600L-600mmCET-RIO.</v>
          </cell>
          <cell r="E317" t="str">
            <v>un</v>
          </cell>
          <cell r="F317">
            <v>265.45</v>
          </cell>
          <cell r="G317">
            <v>55</v>
          </cell>
        </row>
        <row r="318">
          <cell r="B318" t="str">
            <v>ST45200050</v>
          </cell>
          <cell r="C318">
            <v>313</v>
          </cell>
          <cell r="D318" t="str">
            <v>Cabo de cobre estanhado, comando,XLPE 9x1,5mm2.</v>
          </cell>
          <cell r="E318" t="str">
            <v>m</v>
          </cell>
          <cell r="F318">
            <v>4.34</v>
          </cell>
          <cell r="G318">
            <v>1800</v>
          </cell>
        </row>
        <row r="319">
          <cell r="B319" t="str">
            <v>ST45200200</v>
          </cell>
          <cell r="C319">
            <v>314</v>
          </cell>
          <cell r="D319" t="str">
            <v xml:space="preserve">Instalação e teste de blocos semafóricos.  </v>
          </cell>
          <cell r="E319" t="str">
            <v>un</v>
          </cell>
          <cell r="F319">
            <v>54.85</v>
          </cell>
          <cell r="G319">
            <v>58</v>
          </cell>
        </row>
        <row r="321">
          <cell r="B321" t="str">
            <v>ITENS INSERIDOS</v>
          </cell>
        </row>
        <row r="322">
          <cell r="B322" t="str">
            <v>BP20150053</v>
          </cell>
          <cell r="C322">
            <v>315</v>
          </cell>
          <cell r="D322" t="str">
            <v>Sarjeta e meio-fio conjugados, moldado no local, 0,45m.</v>
          </cell>
          <cell r="E322" t="str">
            <v>m</v>
          </cell>
          <cell r="F322">
            <v>37.200000000000003</v>
          </cell>
          <cell r="G322">
            <v>3640.55</v>
          </cell>
        </row>
        <row r="323">
          <cell r="B323" t="str">
            <v>BP10200356</v>
          </cell>
          <cell r="C323">
            <v>316</v>
          </cell>
          <cell r="D323" t="str">
            <v xml:space="preserve">Revestimento intertravado, cor natural, 8cm. </v>
          </cell>
          <cell r="E323" t="str">
            <v>m2</v>
          </cell>
          <cell r="F323">
            <v>38.08</v>
          </cell>
          <cell r="G323">
            <v>13265.71</v>
          </cell>
        </row>
        <row r="324">
          <cell r="B324" t="str">
            <v>BP10200359</v>
          </cell>
          <cell r="C324">
            <v>317</v>
          </cell>
          <cell r="D324" t="str">
            <v>Revestimento intertravado com cimento cinza, colorido; 8cm.</v>
          </cell>
          <cell r="E324" t="str">
            <v>m2</v>
          </cell>
          <cell r="F324">
            <v>43.85</v>
          </cell>
          <cell r="G324">
            <v>1167.57</v>
          </cell>
        </row>
        <row r="326">
          <cell r="B326" t="str">
            <v>ITENS NOVOS</v>
          </cell>
        </row>
        <row r="327">
          <cell r="B327" t="str">
            <v>AD05200050</v>
          </cell>
          <cell r="C327">
            <v>318</v>
          </cell>
          <cell r="D327" t="str">
            <v xml:space="preserve">Sondagem a percurssao ate 3" </v>
          </cell>
          <cell r="E327" t="str">
            <v>m</v>
          </cell>
          <cell r="F327">
            <v>49</v>
          </cell>
          <cell r="G327">
            <v>270</v>
          </cell>
        </row>
        <row r="328">
          <cell r="B328" t="str">
            <v>AD15050050</v>
          </cell>
          <cell r="C328">
            <v>319</v>
          </cell>
          <cell r="D328" t="str">
            <v>Deslocamento, entre furos, sondagem a percurssao.</v>
          </cell>
          <cell r="E328" t="str">
            <v>un</v>
          </cell>
          <cell r="F328">
            <v>152.19</v>
          </cell>
          <cell r="G328">
            <v>13</v>
          </cell>
        </row>
        <row r="329">
          <cell r="B329" t="str">
            <v>AD20150050</v>
          </cell>
          <cell r="C329">
            <v>320</v>
          </cell>
          <cell r="D329" t="str">
            <v>Container para escritorio.</v>
          </cell>
          <cell r="E329" t="str">
            <v>un.mes</v>
          </cell>
          <cell r="F329">
            <v>494.18</v>
          </cell>
          <cell r="G329">
            <v>6</v>
          </cell>
        </row>
        <row r="330">
          <cell r="B330" t="str">
            <v>AD20150150</v>
          </cell>
          <cell r="C330">
            <v>321</v>
          </cell>
          <cell r="D330" t="str">
            <v>Container para WC.</v>
          </cell>
          <cell r="E330" t="str">
            <v>un.mes</v>
          </cell>
          <cell r="F330">
            <v>511.48</v>
          </cell>
          <cell r="G330">
            <v>3</v>
          </cell>
        </row>
        <row r="331">
          <cell r="B331" t="str">
            <v>AD40050128</v>
          </cell>
          <cell r="C331">
            <v>322</v>
          </cell>
          <cell r="D331" t="str">
            <v>Engenheiro coordenador geral de projetos.</v>
          </cell>
          <cell r="E331" t="str">
            <v>h</v>
          </cell>
          <cell r="F331">
            <v>43.69</v>
          </cell>
          <cell r="G331">
            <v>378</v>
          </cell>
        </row>
        <row r="332">
          <cell r="B332" t="str">
            <v>AD40050152</v>
          </cell>
          <cell r="C332">
            <v>323</v>
          </cell>
          <cell r="D332" t="str">
            <v>Mestre de obra A (inclusive encargos sociais).</v>
          </cell>
          <cell r="E332" t="str">
            <v>h</v>
          </cell>
          <cell r="F332">
            <v>15.91</v>
          </cell>
          <cell r="G332">
            <v>3009</v>
          </cell>
        </row>
        <row r="333">
          <cell r="B333" t="str">
            <v>AL05250450</v>
          </cell>
          <cell r="C333">
            <v>324</v>
          </cell>
          <cell r="D333" t="str">
            <v>Alvenaria de blocos de concreto (20x20x40)cm.</v>
          </cell>
          <cell r="E333" t="str">
            <v>m2</v>
          </cell>
          <cell r="F333">
            <v>32.409999999999997</v>
          </cell>
          <cell r="G333">
            <v>732.34</v>
          </cell>
        </row>
        <row r="334">
          <cell r="B334" t="str">
            <v>BP10250303</v>
          </cell>
          <cell r="C334">
            <v>325</v>
          </cell>
          <cell r="D334" t="str">
            <v>Pavimentacao com paralelepipedos, colchao de pó.</v>
          </cell>
          <cell r="E334" t="str">
            <v>m2</v>
          </cell>
          <cell r="F334">
            <v>34.6</v>
          </cell>
          <cell r="G334">
            <v>577.88</v>
          </cell>
        </row>
        <row r="335">
          <cell r="B335" t="str">
            <v>BP20100100</v>
          </cell>
          <cell r="C335">
            <v>326</v>
          </cell>
          <cell r="D335" t="str">
            <v>Meio-fio de concreto 13,5MPa mold no local, 0,15x0,30m.</v>
          </cell>
          <cell r="E335" t="str">
            <v>m</v>
          </cell>
          <cell r="F335">
            <v>23.38</v>
          </cell>
          <cell r="G335">
            <v>277.51</v>
          </cell>
        </row>
        <row r="336">
          <cell r="B336" t="str">
            <v>DR30200053</v>
          </cell>
          <cell r="C336">
            <v>327</v>
          </cell>
          <cell r="D336" t="str">
            <v>Caixa de inspecao para esgoto sanitario 0,75m de prof.</v>
          </cell>
          <cell r="E336" t="str">
            <v>un</v>
          </cell>
          <cell r="F336">
            <v>247.46</v>
          </cell>
          <cell r="G336">
            <v>79</v>
          </cell>
        </row>
        <row r="337">
          <cell r="B337" t="str">
            <v>DR35050050</v>
          </cell>
          <cell r="C337">
            <v>328</v>
          </cell>
          <cell r="D337" t="str">
            <v>Tampao de ferro fundido artic., de 30cm,RIOLUZ/CET-RIO.</v>
          </cell>
          <cell r="E337" t="str">
            <v xml:space="preserve">un  </v>
          </cell>
          <cell r="F337">
            <v>50.48</v>
          </cell>
          <cell r="G337">
            <v>199</v>
          </cell>
        </row>
        <row r="338">
          <cell r="B338" t="str">
            <v>DR35050053</v>
          </cell>
          <cell r="C338">
            <v>329</v>
          </cell>
          <cell r="D338" t="str">
            <v>Tampao de ferro fundido leve ø0,60m padrao RIOLUZ.</v>
          </cell>
          <cell r="E338" t="str">
            <v xml:space="preserve">un  </v>
          </cell>
          <cell r="F338">
            <v>206.59</v>
          </cell>
          <cell r="G338">
            <v>14</v>
          </cell>
        </row>
        <row r="339">
          <cell r="B339" t="str">
            <v>DR55050050</v>
          </cell>
          <cell r="C339">
            <v>330</v>
          </cell>
          <cell r="D339" t="str">
            <v>Camada horizontal de brita.</v>
          </cell>
          <cell r="E339" t="str">
            <v>m3</v>
          </cell>
          <cell r="F339">
            <v>41.32</v>
          </cell>
          <cell r="G339">
            <v>38.5</v>
          </cell>
        </row>
        <row r="340">
          <cell r="B340" t="str">
            <v>ET05600050</v>
          </cell>
          <cell r="C340">
            <v>331</v>
          </cell>
          <cell r="D340" t="str">
            <v>Concreto armado de 15MPa.</v>
          </cell>
          <cell r="E340" t="str">
            <v>m3</v>
          </cell>
          <cell r="F340">
            <v>700.29</v>
          </cell>
          <cell r="G340">
            <v>148.97999999999999</v>
          </cell>
        </row>
        <row r="341">
          <cell r="B341" t="str">
            <v>ET15200103</v>
          </cell>
          <cell r="C341">
            <v>332</v>
          </cell>
          <cell r="D341" t="str">
            <v>Formas de placas de Madeirit,17mm de espessura plast.</v>
          </cell>
          <cell r="E341" t="str">
            <v>m2</v>
          </cell>
          <cell r="F341">
            <v>47.48</v>
          </cell>
          <cell r="G341">
            <v>1739.95</v>
          </cell>
        </row>
        <row r="342">
          <cell r="B342" t="str">
            <v>ET20050050</v>
          </cell>
          <cell r="C342">
            <v>333</v>
          </cell>
          <cell r="D342" t="str">
            <v>Escoramento de pontilhoes,pontes,viadutos concreto armado.</v>
          </cell>
          <cell r="E342" t="str">
            <v>m3</v>
          </cell>
          <cell r="F342">
            <v>40.97</v>
          </cell>
          <cell r="G342">
            <v>2258.8000000000002</v>
          </cell>
        </row>
        <row r="343">
          <cell r="B343" t="str">
            <v>ET20300100</v>
          </cell>
          <cell r="C343">
            <v>334</v>
          </cell>
          <cell r="D343" t="str">
            <v xml:space="preserve">Escoramento de formas de 1,50m e ate 5m. </v>
          </cell>
          <cell r="E343" t="str">
            <v>m2</v>
          </cell>
          <cell r="F343">
            <v>17.66</v>
          </cell>
          <cell r="G343">
            <v>943.11</v>
          </cell>
        </row>
        <row r="344">
          <cell r="B344" t="str">
            <v>ET40050121</v>
          </cell>
          <cell r="C344">
            <v>335</v>
          </cell>
          <cell r="D344" t="str">
            <v>Tela de aco Telcon com malha de (10x10)cm.</v>
          </cell>
          <cell r="E344" t="str">
            <v>m2</v>
          </cell>
          <cell r="F344">
            <v>24.52</v>
          </cell>
          <cell r="G344">
            <v>1582.14</v>
          </cell>
        </row>
        <row r="345">
          <cell r="B345" t="str">
            <v>ET60050053</v>
          </cell>
          <cell r="C345">
            <v>336</v>
          </cell>
          <cell r="D345" t="str">
            <v>Concreto usinado 11MPa.</v>
          </cell>
          <cell r="E345" t="str">
            <v>m3</v>
          </cell>
          <cell r="F345">
            <v>166.68</v>
          </cell>
          <cell r="G345">
            <v>678.35</v>
          </cell>
        </row>
        <row r="346">
          <cell r="B346" t="str">
            <v>ET60050068</v>
          </cell>
          <cell r="C346">
            <v>337</v>
          </cell>
          <cell r="D346" t="str">
            <v>Concreto usinado 22,5MPa.</v>
          </cell>
          <cell r="E346" t="str">
            <v>m3</v>
          </cell>
          <cell r="F346">
            <v>209.87</v>
          </cell>
          <cell r="G346">
            <v>79.11</v>
          </cell>
        </row>
        <row r="347">
          <cell r="B347" t="str">
            <v>IP25100025</v>
          </cell>
          <cell r="C347">
            <v>338</v>
          </cell>
          <cell r="D347" t="str">
            <v>Caixa Hand-Hole, (0,30x0,30)m.</v>
          </cell>
          <cell r="E347" t="str">
            <v>un</v>
          </cell>
          <cell r="F347">
            <v>26.29</v>
          </cell>
          <cell r="G347">
            <v>227</v>
          </cell>
        </row>
        <row r="348">
          <cell r="B348" t="str">
            <v>IP25200050</v>
          </cell>
          <cell r="C348">
            <v>339</v>
          </cell>
          <cell r="D348" t="str">
            <v>Tampao de ferro tipo leve padrao RIOLUZ.</v>
          </cell>
          <cell r="E348" t="str">
            <v>un</v>
          </cell>
          <cell r="F348">
            <v>188.93</v>
          </cell>
          <cell r="G348">
            <v>100</v>
          </cell>
        </row>
        <row r="349">
          <cell r="B349" t="str">
            <v>IP55150100</v>
          </cell>
          <cell r="C349">
            <v>340</v>
          </cell>
          <cell r="D349" t="str">
            <v>Chumbador para fixacao de poste de aco.</v>
          </cell>
          <cell r="E349" t="str">
            <v>un</v>
          </cell>
          <cell r="F349">
            <v>27.89</v>
          </cell>
          <cell r="G349">
            <v>1304</v>
          </cell>
        </row>
        <row r="350">
          <cell r="B350" t="str">
            <v>IT10400050</v>
          </cell>
          <cell r="C350">
            <v>341</v>
          </cell>
          <cell r="D350" t="str">
            <v>Ligacao domiciliar de agua.</v>
          </cell>
          <cell r="E350" t="str">
            <v>un</v>
          </cell>
          <cell r="F350">
            <v>96.69</v>
          </cell>
          <cell r="G350">
            <v>67</v>
          </cell>
        </row>
        <row r="351">
          <cell r="B351" t="str">
            <v>IT15600100</v>
          </cell>
          <cell r="C351">
            <v>342</v>
          </cell>
          <cell r="D351" t="str">
            <v>Ligacao de esgoto sanitario, em manilha de 100mm.</v>
          </cell>
          <cell r="E351" t="str">
            <v>un</v>
          </cell>
          <cell r="F351">
            <v>344.53</v>
          </cell>
          <cell r="G351">
            <v>79</v>
          </cell>
        </row>
        <row r="352">
          <cell r="B352" t="str">
            <v>MT05050100</v>
          </cell>
          <cell r="C352">
            <v>343</v>
          </cell>
          <cell r="D352" t="str">
            <v>Escavacao manual de vala, 1,50m e 3m de profundidade.</v>
          </cell>
          <cell r="E352" t="str">
            <v>m3</v>
          </cell>
          <cell r="F352">
            <v>19.93</v>
          </cell>
          <cell r="G352">
            <v>1092</v>
          </cell>
        </row>
        <row r="353">
          <cell r="B353" t="str">
            <v>MT05100100</v>
          </cell>
          <cell r="C353">
            <v>344</v>
          </cell>
          <cell r="D353" t="str">
            <v>Escavacao manual de vala a frio.</v>
          </cell>
          <cell r="E353" t="str">
            <v>m3</v>
          </cell>
          <cell r="F353">
            <v>22.26</v>
          </cell>
          <cell r="G353">
            <v>3071.18</v>
          </cell>
        </row>
        <row r="354">
          <cell r="B354" t="str">
            <v>MT05150050</v>
          </cell>
          <cell r="C354">
            <v>345</v>
          </cell>
          <cell r="D354" t="str">
            <v>Escavacao manual de vala em lodo, ate 1,50m.</v>
          </cell>
          <cell r="E354" t="str">
            <v>m3</v>
          </cell>
          <cell r="F354">
            <v>24.36</v>
          </cell>
          <cell r="G354">
            <v>1395.9</v>
          </cell>
        </row>
        <row r="355">
          <cell r="B355" t="str">
            <v>PJ25250050</v>
          </cell>
          <cell r="C355">
            <v>346</v>
          </cell>
          <cell r="D355" t="str">
            <v>Balizador modelo Copacabana, cilindrico, liso, pre-fabricado.</v>
          </cell>
          <cell r="E355" t="str">
            <v>un</v>
          </cell>
          <cell r="F355">
            <v>98.43</v>
          </cell>
          <cell r="G355">
            <v>419</v>
          </cell>
        </row>
        <row r="356">
          <cell r="B356" t="str">
            <v>RV10050215</v>
          </cell>
          <cell r="C356">
            <v>347</v>
          </cell>
          <cell r="D356" t="str">
            <v>Revestimento externo, de 1 vez.</v>
          </cell>
          <cell r="E356" t="str">
            <v>m2</v>
          </cell>
          <cell r="F356">
            <v>17.29</v>
          </cell>
          <cell r="G356">
            <v>501.79</v>
          </cell>
        </row>
        <row r="357">
          <cell r="B357" t="str">
            <v>SC35050100</v>
          </cell>
          <cell r="C357">
            <v>348</v>
          </cell>
          <cell r="D357" t="str">
            <v>Levantamento ou rebaixamento de tampao, calçada.</v>
          </cell>
          <cell r="E357" t="str">
            <v>un</v>
          </cell>
          <cell r="F357">
            <v>75.849999999999994</v>
          </cell>
          <cell r="G357">
            <v>121</v>
          </cell>
        </row>
        <row r="358">
          <cell r="B358" t="str">
            <v>SE20100253</v>
          </cell>
          <cell r="C358">
            <v>349</v>
          </cell>
          <cell r="D358" t="str">
            <v>Levantamento topografico planialtimetrico e cadastral.</v>
          </cell>
          <cell r="E358" t="str">
            <v>ha</v>
          </cell>
          <cell r="F358">
            <v>2252.4299999999998</v>
          </cell>
          <cell r="G358">
            <v>5.18</v>
          </cell>
        </row>
        <row r="359">
          <cell r="B359" t="str">
            <v>SE25900300</v>
          </cell>
          <cell r="C359">
            <v>350</v>
          </cell>
          <cell r="D359" t="str">
            <v>Servicos de elaboracao de projeto estrutural final de eng.</v>
          </cell>
          <cell r="E359" t="str">
            <v>m2</v>
          </cell>
          <cell r="F359">
            <v>37.130000000000003</v>
          </cell>
          <cell r="G359">
            <v>1149</v>
          </cell>
        </row>
        <row r="360">
          <cell r="B360" t="str">
            <v>ST45150100</v>
          </cell>
          <cell r="C360">
            <v>351</v>
          </cell>
          <cell r="D360" t="str">
            <v>Caixa com tampa de ferro leve 600L-900mm,CET-RIO.</v>
          </cell>
          <cell r="E360" t="str">
            <v xml:space="preserve">un  </v>
          </cell>
          <cell r="F360">
            <v>295.7</v>
          </cell>
          <cell r="G360">
            <v>41</v>
          </cell>
        </row>
        <row r="361">
          <cell r="B361" t="str">
            <v>TC05100050</v>
          </cell>
          <cell r="C361">
            <v>352</v>
          </cell>
          <cell r="D361" t="str">
            <v>Transporte horizontal material em carrinho de mao.</v>
          </cell>
          <cell r="E361" t="str">
            <v>t.dam</v>
          </cell>
          <cell r="F361">
            <v>1.19</v>
          </cell>
          <cell r="G361">
            <v>103434.34</v>
          </cell>
        </row>
        <row r="362">
          <cell r="B362" t="str">
            <v>TC10050350</v>
          </cell>
          <cell r="C362">
            <v>353</v>
          </cell>
          <cell r="D362" t="str">
            <v>Carga e descarga mecanica, com Pa-Carregadeira.</v>
          </cell>
          <cell r="E362" t="str">
            <v xml:space="preserve">t </v>
          </cell>
          <cell r="F362">
            <v>0.51</v>
          </cell>
          <cell r="G362">
            <v>43094.67</v>
          </cell>
        </row>
        <row r="363">
          <cell r="B363" t="str">
            <v>UNI</v>
          </cell>
          <cell r="C363" t="str">
            <v>N1</v>
          </cell>
          <cell r="D363" t="str">
            <v>Tampa light 80x80cm</v>
          </cell>
          <cell r="E363" t="str">
            <v>un</v>
          </cell>
          <cell r="F363">
            <v>259.04000000000002</v>
          </cell>
        </row>
        <row r="365">
          <cell r="B365" t="str">
            <v>ITENS FGV</v>
          </cell>
        </row>
        <row r="366">
          <cell r="B366" t="str">
            <v>BP10050653</v>
          </cell>
          <cell r="C366" t="str">
            <v>F1</v>
          </cell>
          <cell r="D366" t="str">
            <v>Revestimento de CBUQ, com 5cm de espessura.</v>
          </cell>
          <cell r="E366" t="str">
            <v>m2</v>
          </cell>
          <cell r="F366">
            <v>12.77</v>
          </cell>
        </row>
        <row r="367">
          <cell r="B367" t="str">
            <v>BP20200053</v>
          </cell>
          <cell r="C367" t="str">
            <v>F2</v>
          </cell>
          <cell r="D367" t="str">
            <v>Meio-fio de concreto pre-moldado altura de 0,45m.</v>
          </cell>
          <cell r="E367" t="str">
            <v>m</v>
          </cell>
          <cell r="F367">
            <v>21.71</v>
          </cell>
        </row>
        <row r="368">
          <cell r="B368" t="str">
            <v>CE05050050</v>
          </cell>
          <cell r="C368" t="str">
            <v>F3</v>
          </cell>
          <cell r="D368" t="str">
            <v>Prestacao de servicos de engenharia.</v>
          </cell>
          <cell r="E368" t="str">
            <v>hh</v>
          </cell>
          <cell r="F368">
            <v>39.4</v>
          </cell>
        </row>
        <row r="369">
          <cell r="B369" t="str">
            <v>DR30200050</v>
          </cell>
          <cell r="C369" t="str">
            <v>F4</v>
          </cell>
          <cell r="D369" t="str">
            <v>Caixa de inspecao de esgoto, 0,70m de profundidade.</v>
          </cell>
          <cell r="E369" t="str">
            <v>un</v>
          </cell>
          <cell r="F369">
            <v>245.86</v>
          </cell>
        </row>
        <row r="370">
          <cell r="B370" t="str">
            <v>EQ45050150</v>
          </cell>
          <cell r="C370" t="str">
            <v>F5</v>
          </cell>
          <cell r="D370" t="str">
            <v>Compressor de ar. Aluguel produtivo.</v>
          </cell>
          <cell r="E370" t="str">
            <v>h</v>
          </cell>
          <cell r="F370">
            <v>26.28</v>
          </cell>
        </row>
        <row r="371">
          <cell r="B371" t="str">
            <v>ET60050100</v>
          </cell>
          <cell r="C371" t="str">
            <v>F6</v>
          </cell>
          <cell r="D371" t="str">
            <v>Concreto usinado 40Mpa.</v>
          </cell>
          <cell r="E371" t="str">
            <v>m3</v>
          </cell>
          <cell r="F371">
            <v>274.33999999999997</v>
          </cell>
        </row>
        <row r="372">
          <cell r="B372" t="str">
            <v>IP05100400</v>
          </cell>
          <cell r="C372" t="str">
            <v>F7</v>
          </cell>
          <cell r="D372" t="str">
            <v>Poste Multi-Uso de aco, reto, cilindrico de 5,60m.</v>
          </cell>
          <cell r="E372" t="str">
            <v>par</v>
          </cell>
          <cell r="F372">
            <v>1366</v>
          </cell>
        </row>
        <row r="373">
          <cell r="B373" t="str">
            <v>IP05100850</v>
          </cell>
          <cell r="C373" t="str">
            <v>F8</v>
          </cell>
          <cell r="D373" t="str">
            <v>Poste Multi-Uso de aco, reto, cilindrico de 9,5m.</v>
          </cell>
          <cell r="E373" t="str">
            <v>un</v>
          </cell>
          <cell r="F373">
            <v>2656.14</v>
          </cell>
        </row>
        <row r="374">
          <cell r="B374" t="str">
            <v>IP05250150</v>
          </cell>
          <cell r="C374" t="str">
            <v>F9</v>
          </cell>
          <cell r="D374" t="str">
            <v>Poste de aco, reto, de 4,50m ate 6m. Assentamento.</v>
          </cell>
          <cell r="E374" t="str">
            <v>un</v>
          </cell>
          <cell r="F374">
            <v>53.59</v>
          </cell>
        </row>
        <row r="375">
          <cell r="B375" t="str">
            <v>IP05250200</v>
          </cell>
          <cell r="C375" t="str">
            <v>F10</v>
          </cell>
          <cell r="D375" t="str">
            <v>Poste de aco, reto, de 7m ate 12m. Assentamento.</v>
          </cell>
          <cell r="E375" t="str">
            <v>un</v>
          </cell>
          <cell r="F375">
            <v>108.83</v>
          </cell>
        </row>
        <row r="376">
          <cell r="B376" t="str">
            <v>IP05500050</v>
          </cell>
          <cell r="C376" t="str">
            <v>F11</v>
          </cell>
          <cell r="D376" t="str">
            <v>Braco para luminaria de 0,39m.</v>
          </cell>
          <cell r="E376" t="str">
            <v>par</v>
          </cell>
          <cell r="F376">
            <v>63</v>
          </cell>
        </row>
        <row r="377">
          <cell r="B377" t="str">
            <v>IP05500250</v>
          </cell>
          <cell r="C377" t="str">
            <v>F12</v>
          </cell>
          <cell r="D377" t="str">
            <v>Braco para luminaria de 1,35m.</v>
          </cell>
          <cell r="E377" t="str">
            <v>par</v>
          </cell>
          <cell r="F377">
            <v>115</v>
          </cell>
        </row>
        <row r="378">
          <cell r="B378" t="str">
            <v>IP05550050</v>
          </cell>
          <cell r="C378" t="str">
            <v>F13</v>
          </cell>
          <cell r="D378" t="str">
            <v>Braco, padrao RIOLUZ.  Colocacao.</v>
          </cell>
          <cell r="E378" t="str">
            <v>un</v>
          </cell>
          <cell r="F378">
            <v>9.76</v>
          </cell>
        </row>
        <row r="379">
          <cell r="B379" t="str">
            <v>IP05600050</v>
          </cell>
          <cell r="C379" t="str">
            <v>F14</v>
          </cell>
          <cell r="D379" t="str">
            <v>Pintura de braco com 2 demaos de tinta Aluminac.</v>
          </cell>
          <cell r="E379" t="str">
            <v>un</v>
          </cell>
          <cell r="F379">
            <v>12.29</v>
          </cell>
        </row>
        <row r="380">
          <cell r="B380" t="str">
            <v>IP05600103</v>
          </cell>
          <cell r="C380" t="str">
            <v>F15</v>
          </cell>
          <cell r="D380" t="str">
            <v>Pintura de poste de aco, reto, de 4,5m ate 6m.</v>
          </cell>
          <cell r="E380" t="str">
            <v>un</v>
          </cell>
          <cell r="F380">
            <v>14.73</v>
          </cell>
        </row>
        <row r="381">
          <cell r="B381" t="str">
            <v>IP05600109</v>
          </cell>
          <cell r="C381" t="str">
            <v>F16</v>
          </cell>
          <cell r="D381" t="str">
            <v>Pintura de poste de aco reto, de 10m ate 15m.</v>
          </cell>
          <cell r="E381" t="str">
            <v>un</v>
          </cell>
          <cell r="F381">
            <v>54.04</v>
          </cell>
        </row>
        <row r="382">
          <cell r="B382" t="str">
            <v>IP45050250</v>
          </cell>
          <cell r="C382" t="str">
            <v>F17</v>
          </cell>
          <cell r="D382" t="str">
            <v>Rele fotoeletrico, tipo NA, tensao de 127V, 1200VA.</v>
          </cell>
          <cell r="E382" t="str">
            <v>un</v>
          </cell>
          <cell r="F382">
            <v>11.85</v>
          </cell>
        </row>
        <row r="383">
          <cell r="B383" t="str">
            <v>IP50050059</v>
          </cell>
          <cell r="C383" t="str">
            <v>F18</v>
          </cell>
          <cell r="D383" t="str">
            <v>Luminaria LRJ-25 para lampada de 70W ovoide.</v>
          </cell>
          <cell r="E383" t="str">
            <v>un</v>
          </cell>
          <cell r="F383">
            <v>305.18</v>
          </cell>
        </row>
        <row r="384">
          <cell r="B384" t="str">
            <v>IP50050250</v>
          </cell>
          <cell r="C384" t="str">
            <v>F19</v>
          </cell>
          <cell r="D384" t="str">
            <v>Luminaria LRJ-24 para lampada de 250W tubular.</v>
          </cell>
          <cell r="E384" t="str">
            <v>un</v>
          </cell>
          <cell r="F384">
            <v>361.15</v>
          </cell>
        </row>
        <row r="385">
          <cell r="B385" t="str">
            <v>IP50200106</v>
          </cell>
          <cell r="C385" t="str">
            <v>F20</v>
          </cell>
          <cell r="D385" t="str">
            <v>Nucleo simples para luminarias LRJ-09/16/25.</v>
          </cell>
          <cell r="E385" t="str">
            <v>un</v>
          </cell>
          <cell r="F385">
            <v>40</v>
          </cell>
        </row>
        <row r="386">
          <cell r="B386" t="str">
            <v>IP50200150</v>
          </cell>
          <cell r="C386" t="str">
            <v>F21</v>
          </cell>
          <cell r="D386" t="str">
            <v>Nucleo duplo para luminarias LRJ-01/17/23/24/30/31.</v>
          </cell>
          <cell r="E386" t="str">
            <v>un</v>
          </cell>
          <cell r="F386">
            <v>67</v>
          </cell>
        </row>
        <row r="387">
          <cell r="B387" t="str">
            <v>IP50250421</v>
          </cell>
          <cell r="C387" t="str">
            <v>F22</v>
          </cell>
          <cell r="D387" t="str">
            <v>Lampada de multivapor metalica (MVM) de 250W.</v>
          </cell>
          <cell r="E387" t="str">
            <v>un</v>
          </cell>
          <cell r="F387">
            <v>83.9</v>
          </cell>
        </row>
        <row r="388">
          <cell r="B388" t="str">
            <v>IP50400103</v>
          </cell>
          <cell r="C388" t="str">
            <v>F23</v>
          </cell>
          <cell r="D388" t="str">
            <v>Luminaria fechada com lampada de descarga.</v>
          </cell>
          <cell r="E388" t="str">
            <v>un</v>
          </cell>
          <cell r="F388">
            <v>9.76</v>
          </cell>
        </row>
        <row r="389">
          <cell r="B389" t="str">
            <v>IT25100121</v>
          </cell>
          <cell r="C389" t="str">
            <v>F24</v>
          </cell>
          <cell r="D389" t="str">
            <v>Kanalex diametro de 125mm (5" ).</v>
          </cell>
          <cell r="E389" t="str">
            <v>m</v>
          </cell>
          <cell r="F389">
            <v>10.89</v>
          </cell>
        </row>
        <row r="390">
          <cell r="B390" t="str">
            <v>RV1595005</v>
          </cell>
          <cell r="C390" t="str">
            <v>F25</v>
          </cell>
          <cell r="D390" t="str">
            <v>Piso de alerta em placas marmorizadas, cor vermelha.</v>
          </cell>
          <cell r="E390" t="str">
            <v>m2</v>
          </cell>
          <cell r="F390">
            <v>55.17</v>
          </cell>
        </row>
        <row r="391">
          <cell r="B391" t="str">
            <v>SC05100350</v>
          </cell>
          <cell r="C391" t="str">
            <v>F26</v>
          </cell>
          <cell r="D391" t="str">
            <v>Demolicao com equipamento concreto asfaltico 5cm.</v>
          </cell>
          <cell r="E391" t="str">
            <v>m2</v>
          </cell>
          <cell r="F391">
            <v>5.0999999999999996</v>
          </cell>
        </row>
        <row r="392">
          <cell r="B392" t="str">
            <v>SC05100400</v>
          </cell>
          <cell r="C392" t="str">
            <v>F27</v>
          </cell>
          <cell r="D392" t="str">
            <v>Demolicao com equipamento concreto asfaltico 10cm.</v>
          </cell>
          <cell r="E392" t="str">
            <v>m2</v>
          </cell>
          <cell r="F392">
            <v>7.64</v>
          </cell>
        </row>
        <row r="393">
          <cell r="B393" t="str">
            <v>SC05100450</v>
          </cell>
          <cell r="C393" t="str">
            <v>F28</v>
          </cell>
          <cell r="D393" t="str">
            <v>Demolicao equipamento concreto asfaltico 5cm l=1,20m.</v>
          </cell>
          <cell r="E393" t="str">
            <v>m2</v>
          </cell>
          <cell r="F393">
            <v>5.99</v>
          </cell>
        </row>
        <row r="394">
          <cell r="B394" t="str">
            <v>SC10100100</v>
          </cell>
          <cell r="C394" t="str">
            <v>F29</v>
          </cell>
          <cell r="D394" t="str">
            <v>Operador de trafego, nivel junior.</v>
          </cell>
          <cell r="E394" t="str">
            <v>h</v>
          </cell>
          <cell r="F394">
            <v>10.1</v>
          </cell>
        </row>
        <row r="395">
          <cell r="B395" t="str">
            <v>ST05051050</v>
          </cell>
          <cell r="C395" t="str">
            <v>F30</v>
          </cell>
          <cell r="D395" t="str">
            <v>Sinalizacao horizontal aplicada por aspersao.</v>
          </cell>
          <cell r="E395" t="str">
            <v>m2</v>
          </cell>
          <cell r="F395">
            <v>20.149999999999999</v>
          </cell>
        </row>
        <row r="396">
          <cell r="B396" t="str">
            <v>ST10150350</v>
          </cell>
          <cell r="C396" t="str">
            <v>F31</v>
          </cell>
          <cell r="D396" t="str">
            <v>Conjunto semaforico principal.</v>
          </cell>
          <cell r="E396" t="str">
            <v>un</v>
          </cell>
          <cell r="F396">
            <v>4662</v>
          </cell>
        </row>
        <row r="397">
          <cell r="B397" t="str">
            <v>ST10150400</v>
          </cell>
          <cell r="C397" t="str">
            <v>F32</v>
          </cell>
          <cell r="D397" t="str">
            <v>Conjunto semaforico repetidor.</v>
          </cell>
          <cell r="E397" t="str">
            <v>un</v>
          </cell>
          <cell r="F397">
            <v>2243.85</v>
          </cell>
        </row>
        <row r="398">
          <cell r="B398" t="str">
            <v>ST20100050</v>
          </cell>
          <cell r="C398" t="str">
            <v>F33</v>
          </cell>
          <cell r="D398" t="str">
            <v>Aluguel mensal de radio transmissor-receptor.</v>
          </cell>
          <cell r="E398" t="str">
            <v>mes</v>
          </cell>
          <cell r="F398">
            <v>70</v>
          </cell>
        </row>
        <row r="399">
          <cell r="B399" t="str">
            <v>ST15050100</v>
          </cell>
          <cell r="C399" t="str">
            <v>F34</v>
          </cell>
          <cell r="D399" t="str">
            <v>Portico, coluna tubular, em aco galvanizado.</v>
          </cell>
          <cell r="E399" t="str">
            <v>un</v>
          </cell>
          <cell r="F399">
            <v>35622.78</v>
          </cell>
        </row>
        <row r="400">
          <cell r="B400" t="str">
            <v>TC10050050</v>
          </cell>
          <cell r="C400" t="str">
            <v>F35</v>
          </cell>
          <cell r="D400" t="str">
            <v>Carga e descarga manual de material.</v>
          </cell>
          <cell r="E400" t="str">
            <v>t</v>
          </cell>
          <cell r="F400">
            <v>20.36</v>
          </cell>
        </row>
        <row r="401">
          <cell r="B401" t="str">
            <v>DR10050053</v>
          </cell>
          <cell r="C401" t="str">
            <v>F36</v>
          </cell>
          <cell r="D401" t="str">
            <v>Tubo de ferro fundido, ductil, classe K-9,ø 100mm.</v>
          </cell>
          <cell r="E401" t="str">
            <v>m</v>
          </cell>
          <cell r="F401">
            <v>139.33000000000001</v>
          </cell>
        </row>
        <row r="402">
          <cell r="B402" t="str">
            <v>ST05051800</v>
          </cell>
          <cell r="C402" t="str">
            <v>F37</v>
          </cell>
          <cell r="D402" t="str">
            <v>Tachao bidirecional, conforme especificacao CET-RIO.  Fornecimento.</v>
          </cell>
          <cell r="E402" t="str">
            <v>un</v>
          </cell>
          <cell r="F402">
            <v>21.9</v>
          </cell>
        </row>
        <row r="403">
          <cell r="B403" t="str">
            <v>IP50050253</v>
          </cell>
          <cell r="C403" t="str">
            <v>F38</v>
          </cell>
          <cell r="D403" t="str">
            <v>Luminaria LRJ-33 para lampada vapor de sodio ou multivapor metalico de 250W, IP-66, vidro curvo, corpo em aluminio injetado, para encaixe em tubo com diametro de 60,3mm, com equipamento auxiliar integrado (EM-RIOLUZ no 30), refletor em chapa de aluminio 9</v>
          </cell>
          <cell r="E403" t="str">
            <v>un</v>
          </cell>
          <cell r="F403">
            <v>515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B7" t="str">
            <v>DESCRICAO DO INSUMO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GENS"/>
      <sheetName val="REFERENCIA"/>
      <sheetName val="DADOS"/>
      <sheetName val="ORÇAMENTO_DES"/>
      <sheetName val="MEMORIA DE CALCULO AT"/>
      <sheetName val="BANCO DADOS ARQ"/>
      <sheetName val="COMPOSIÇÃO"/>
      <sheetName val="COTAÇÕES"/>
      <sheetName val="BDI "/>
      <sheetName val="CRONOGRAMA"/>
      <sheetName val="PMN-2021-LABORATORIO-ORÇAMENTO-"/>
    </sheetNames>
    <sheetDataSet>
      <sheetData sheetId="0"/>
      <sheetData sheetId="1"/>
      <sheetData sheetId="2"/>
      <sheetData sheetId="3"/>
      <sheetData sheetId="4"/>
      <sheetData sheetId="5"/>
      <sheetData sheetId="6">
        <row r="2">
          <cell r="C2" t="str">
            <v>PREFEITURA MUNICIPAL DE PORTO MURTINHO</v>
          </cell>
        </row>
      </sheetData>
      <sheetData sheetId="7"/>
      <sheetData sheetId="8"/>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Planilha3"/>
      <sheetName val="referencia"/>
      <sheetName val="PLANILHA"/>
      <sheetName val="MEMÓRIA DE CÁLCULO"/>
      <sheetName val="COMPOSIÇÕES"/>
      <sheetName val="CRONOGRAMA"/>
      <sheetName val="COTAÇÕES"/>
      <sheetName val="ALVENARIA"/>
      <sheetName val="DEMOLIÇÕES"/>
      <sheetName val="AZULEJO E PISO E PEDRAS"/>
    </sheetNames>
    <sheetDataSet>
      <sheetData sheetId="0"/>
      <sheetData sheetId="1"/>
      <sheetData sheetId="2">
        <row r="3">
          <cell r="A3" t="str">
            <v>PREFEITURA MUNICIPAL DE ANASTÁCIO</v>
          </cell>
        </row>
        <row r="4">
          <cell r="A4" t="str">
            <v>PREFEITURA MUNICIPAL DE BANDEIRANTES</v>
          </cell>
        </row>
        <row r="5">
          <cell r="A5" t="str">
            <v>PREFEITURA MUNICIPAL DE BODOQUENA</v>
          </cell>
        </row>
        <row r="6">
          <cell r="A6" t="str">
            <v>PREFEITURA MUNICIPAL DE ELDORADO</v>
          </cell>
        </row>
        <row r="7">
          <cell r="A7" t="str">
            <v>PREFEITURA MUNICIPAL DE NOVA ALVORADA DO SUL</v>
          </cell>
        </row>
        <row r="8">
          <cell r="A8" t="str">
            <v>PREFEITURA MUNICIPAL DE PORTO MURTINHO</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A8"/>
  <sheetViews>
    <sheetView workbookViewId="0"/>
  </sheetViews>
  <sheetFormatPr defaultColWidth="9.140625" defaultRowHeight="12.75" x14ac:dyDescent="0.2"/>
  <cols>
    <col min="1" max="1" width="42.140625" style="21" bestFit="1" customWidth="1"/>
    <col min="2" max="2" width="48.42578125" style="21" customWidth="1"/>
    <col min="3" max="16384" width="9.140625" style="21"/>
  </cols>
  <sheetData>
    <row r="1" spans="1:1" ht="91.5" customHeight="1" x14ac:dyDescent="0.2">
      <c r="A1" s="23" t="str">
        <f>[4]referencia!A3</f>
        <v>PREFEITURA MUNICIPAL DE ANASTÁCIO</v>
      </c>
    </row>
    <row r="2" spans="1:1" ht="81.75" customHeight="1" x14ac:dyDescent="0.2">
      <c r="A2" s="23" t="str">
        <f>[4]referencia!A4</f>
        <v>PREFEITURA MUNICIPAL DE BANDEIRANTES</v>
      </c>
    </row>
    <row r="3" spans="1:1" ht="70.5" customHeight="1" x14ac:dyDescent="0.2">
      <c r="A3" s="23" t="str">
        <f>[4]referencia!A5</f>
        <v>PREFEITURA MUNICIPAL DE BODOQUENA</v>
      </c>
    </row>
    <row r="4" spans="1:1" ht="96.75" customHeight="1" x14ac:dyDescent="0.2">
      <c r="A4" s="23" t="str">
        <f>[4]referencia!A6</f>
        <v>PREFEITURA MUNICIPAL DE ELDORADO</v>
      </c>
    </row>
    <row r="5" spans="1:1" ht="77.25" customHeight="1" x14ac:dyDescent="0.2">
      <c r="A5" s="23" t="str">
        <f>[4]referencia!A7</f>
        <v>PREFEITURA MUNICIPAL DE NOVA ALVORADA DO SUL</v>
      </c>
    </row>
    <row r="6" spans="1:1" ht="88.5" customHeight="1" x14ac:dyDescent="0.2">
      <c r="A6" s="23" t="str">
        <f>[4]referencia!A8</f>
        <v>PREFEITURA MUNICIPAL DE PORTO MURTINHO</v>
      </c>
    </row>
    <row r="7" spans="1:1" ht="87.75" customHeight="1" x14ac:dyDescent="0.2">
      <c r="A7" s="24" t="s">
        <v>116</v>
      </c>
    </row>
    <row r="8" spans="1:1" ht="87.75" customHeight="1" x14ac:dyDescent="0.2">
      <c r="A8" s="23" t="s">
        <v>273</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3:B32"/>
  <sheetViews>
    <sheetView workbookViewId="0"/>
  </sheetViews>
  <sheetFormatPr defaultColWidth="9.140625" defaultRowHeight="12.75" x14ac:dyDescent="0.2"/>
  <cols>
    <col min="1" max="1" width="57.85546875" style="21" customWidth="1"/>
    <col min="2" max="16384" width="9.140625" style="21"/>
  </cols>
  <sheetData>
    <row r="3" spans="1:2" x14ac:dyDescent="0.2">
      <c r="A3" s="20" t="s">
        <v>102</v>
      </c>
      <c r="B3" s="21" t="s">
        <v>103</v>
      </c>
    </row>
    <row r="4" spans="1:2" x14ac:dyDescent="0.2">
      <c r="A4" s="20" t="s">
        <v>104</v>
      </c>
      <c r="B4" s="21" t="s">
        <v>105</v>
      </c>
    </row>
    <row r="5" spans="1:2" x14ac:dyDescent="0.2">
      <c r="A5" s="20" t="s">
        <v>106</v>
      </c>
      <c r="B5" s="21" t="s">
        <v>107</v>
      </c>
    </row>
    <row r="6" spans="1:2" x14ac:dyDescent="0.2">
      <c r="A6" s="20" t="s">
        <v>108</v>
      </c>
      <c r="B6" s="21" t="s">
        <v>109</v>
      </c>
    </row>
    <row r="7" spans="1:2" x14ac:dyDescent="0.2">
      <c r="A7" s="20" t="s">
        <v>87</v>
      </c>
      <c r="B7" s="21" t="s">
        <v>110</v>
      </c>
    </row>
    <row r="8" spans="1:2" x14ac:dyDescent="0.2">
      <c r="A8" s="20" t="s">
        <v>111</v>
      </c>
      <c r="B8" s="21" t="s">
        <v>178</v>
      </c>
    </row>
    <row r="9" spans="1:2" x14ac:dyDescent="0.2">
      <c r="A9" s="20" t="s">
        <v>116</v>
      </c>
      <c r="B9" s="21" t="s">
        <v>127</v>
      </c>
    </row>
    <row r="10" spans="1:2" x14ac:dyDescent="0.2">
      <c r="A10" s="20" t="s">
        <v>273</v>
      </c>
      <c r="B10" s="21" t="s">
        <v>274</v>
      </c>
    </row>
    <row r="11" spans="1:2" x14ac:dyDescent="0.2">
      <c r="A11" s="20"/>
    </row>
    <row r="14" spans="1:2" x14ac:dyDescent="0.2">
      <c r="A14" s="22" t="s">
        <v>65</v>
      </c>
    </row>
    <row r="15" spans="1:2" x14ac:dyDescent="0.2">
      <c r="A15" s="22" t="s">
        <v>66</v>
      </c>
    </row>
    <row r="16" spans="1:2" x14ac:dyDescent="0.2">
      <c r="A16" s="22" t="s">
        <v>112</v>
      </c>
    </row>
    <row r="17" spans="1:1" x14ac:dyDescent="0.2">
      <c r="A17" s="22" t="s">
        <v>113</v>
      </c>
    </row>
    <row r="18" spans="1:1" x14ac:dyDescent="0.2">
      <c r="A18" s="22" t="s">
        <v>114</v>
      </c>
    </row>
    <row r="19" spans="1:1" x14ac:dyDescent="0.2">
      <c r="A19" s="22" t="s">
        <v>67</v>
      </c>
    </row>
    <row r="20" spans="1:1" x14ac:dyDescent="0.2">
      <c r="A20" s="22" t="s">
        <v>115</v>
      </c>
    </row>
    <row r="22" spans="1:1" x14ac:dyDescent="0.2">
      <c r="A22" s="20" t="s">
        <v>119</v>
      </c>
    </row>
    <row r="23" spans="1:1" x14ac:dyDescent="0.2">
      <c r="A23" s="20" t="s">
        <v>120</v>
      </c>
    </row>
    <row r="24" spans="1:1" x14ac:dyDescent="0.2">
      <c r="A24" s="20" t="s">
        <v>121</v>
      </c>
    </row>
    <row r="25" spans="1:1" x14ac:dyDescent="0.2">
      <c r="A25" s="20" t="s">
        <v>122</v>
      </c>
    </row>
    <row r="26" spans="1:1" x14ac:dyDescent="0.2">
      <c r="A26" s="20" t="s">
        <v>123</v>
      </c>
    </row>
    <row r="27" spans="1:1" x14ac:dyDescent="0.2">
      <c r="A27" s="20" t="s">
        <v>124</v>
      </c>
    </row>
    <row r="28" spans="1:1" x14ac:dyDescent="0.2">
      <c r="A28" s="20" t="s">
        <v>118</v>
      </c>
    </row>
    <row r="29" spans="1:1" x14ac:dyDescent="0.2">
      <c r="A29" s="21" t="s">
        <v>275</v>
      </c>
    </row>
    <row r="31" spans="1:1" x14ac:dyDescent="0.2">
      <c r="A31" s="21" t="s">
        <v>276</v>
      </c>
    </row>
    <row r="32" spans="1:1" x14ac:dyDescent="0.2">
      <c r="A32" s="21" t="s">
        <v>277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tabColor theme="4" tint="0.79998168889431442"/>
  </sheetPr>
  <dimension ref="A1:H33"/>
  <sheetViews>
    <sheetView workbookViewId="0"/>
  </sheetViews>
  <sheetFormatPr defaultColWidth="0" defaultRowHeight="12.75" customHeight="1" zeroHeight="1" x14ac:dyDescent="0.2"/>
  <cols>
    <col min="1" max="2" width="9.140625" style="15" customWidth="1"/>
    <col min="3" max="3" width="55.7109375" style="15" customWidth="1"/>
    <col min="4" max="4" width="54.7109375" style="15" customWidth="1"/>
    <col min="5" max="8" width="9.140625" style="15" hidden="1" customWidth="1"/>
    <col min="9" max="9" width="0" style="15" hidden="1" customWidth="1"/>
    <col min="10" max="16384" width="0" style="15" hidden="1"/>
  </cols>
  <sheetData>
    <row r="1" spans="1:4" ht="12.75" customHeight="1" x14ac:dyDescent="0.2">
      <c r="A1" s="19"/>
      <c r="B1" s="19"/>
      <c r="C1" s="19"/>
      <c r="D1" s="19"/>
    </row>
    <row r="2" spans="1:4" x14ac:dyDescent="0.2">
      <c r="A2" s="19"/>
      <c r="B2" s="19"/>
      <c r="C2" s="19"/>
      <c r="D2" s="19"/>
    </row>
    <row r="3" spans="1:4" x14ac:dyDescent="0.2">
      <c r="A3" s="19"/>
      <c r="B3" s="19"/>
      <c r="C3" s="19"/>
      <c r="D3" s="19"/>
    </row>
    <row r="4" spans="1:4" x14ac:dyDescent="0.2">
      <c r="A4" s="19"/>
      <c r="B4" s="19"/>
      <c r="C4" s="19"/>
      <c r="D4" s="19"/>
    </row>
    <row r="5" spans="1:4" x14ac:dyDescent="0.2">
      <c r="A5" s="19"/>
      <c r="B5" s="19"/>
      <c r="C5" s="19"/>
      <c r="D5" s="19"/>
    </row>
    <row r="6" spans="1:4" ht="13.5" thickBot="1" x14ac:dyDescent="0.25">
      <c r="A6" s="19"/>
      <c r="B6" s="19"/>
      <c r="C6" s="19"/>
      <c r="D6" s="19"/>
    </row>
    <row r="7" spans="1:4" ht="16.5" thickBot="1" x14ac:dyDescent="0.25">
      <c r="A7" s="19"/>
      <c r="B7" s="19"/>
      <c r="C7" s="389" t="s">
        <v>85</v>
      </c>
      <c r="D7" s="390"/>
    </row>
    <row r="8" spans="1:4" x14ac:dyDescent="0.2">
      <c r="A8" s="19"/>
      <c r="B8" s="19"/>
      <c r="C8" s="30" t="s">
        <v>86</v>
      </c>
      <c r="D8" s="31" t="s">
        <v>116</v>
      </c>
    </row>
    <row r="9" spans="1:4" x14ac:dyDescent="0.2">
      <c r="A9" s="19"/>
      <c r="B9" s="19"/>
      <c r="C9" s="32" t="s">
        <v>79</v>
      </c>
      <c r="D9" s="33" t="s">
        <v>639</v>
      </c>
    </row>
    <row r="10" spans="1:4" ht="13.5" thickBot="1" x14ac:dyDescent="0.25">
      <c r="A10" s="19"/>
      <c r="B10" s="19"/>
      <c r="C10" s="34" t="s">
        <v>117</v>
      </c>
      <c r="D10" s="35" t="s">
        <v>118</v>
      </c>
    </row>
    <row r="11" spans="1:4" ht="14.25" thickBot="1" x14ac:dyDescent="0.25">
      <c r="A11" s="19"/>
      <c r="B11" s="19"/>
      <c r="C11" s="26"/>
      <c r="D11" s="29"/>
    </row>
    <row r="12" spans="1:4" ht="14.25" thickBot="1" x14ac:dyDescent="0.25">
      <c r="A12" s="19"/>
      <c r="B12" s="19"/>
      <c r="C12" s="391" t="s">
        <v>88</v>
      </c>
      <c r="D12" s="392"/>
    </row>
    <row r="13" spans="1:4" x14ac:dyDescent="0.2">
      <c r="A13" s="19"/>
      <c r="B13" s="19"/>
      <c r="C13" s="30" t="s">
        <v>89</v>
      </c>
      <c r="D13" s="31" t="s">
        <v>295</v>
      </c>
    </row>
    <row r="14" spans="1:4" x14ac:dyDescent="0.2">
      <c r="A14" s="19"/>
      <c r="B14" s="19"/>
      <c r="C14" s="32" t="s">
        <v>90</v>
      </c>
      <c r="D14" s="50" t="s">
        <v>592</v>
      </c>
    </row>
    <row r="15" spans="1:4" x14ac:dyDescent="0.2">
      <c r="A15" s="19"/>
      <c r="B15" s="19"/>
      <c r="C15" s="32" t="s">
        <v>91</v>
      </c>
      <c r="D15" s="33" t="s">
        <v>92</v>
      </c>
    </row>
    <row r="16" spans="1:4" x14ac:dyDescent="0.2">
      <c r="A16" s="19"/>
      <c r="B16" s="19"/>
      <c r="C16" s="36" t="s">
        <v>126</v>
      </c>
      <c r="D16" s="37" t="s">
        <v>590</v>
      </c>
    </row>
    <row r="17" spans="1:4" x14ac:dyDescent="0.2">
      <c r="A17" s="19"/>
      <c r="B17" s="19"/>
      <c r="C17" s="36" t="s">
        <v>125</v>
      </c>
      <c r="D17" s="37" t="s">
        <v>591</v>
      </c>
    </row>
    <row r="18" spans="1:4" ht="13.5" thickBot="1" x14ac:dyDescent="0.25">
      <c r="A18" s="19"/>
      <c r="B18" s="19"/>
      <c r="C18" s="34" t="s">
        <v>293</v>
      </c>
      <c r="D18" s="35" t="s">
        <v>590</v>
      </c>
    </row>
    <row r="19" spans="1:4" ht="14.25" thickBot="1" x14ac:dyDescent="0.25">
      <c r="A19" s="19"/>
      <c r="B19" s="19"/>
      <c r="C19" s="26"/>
      <c r="D19" s="27"/>
    </row>
    <row r="20" spans="1:4" ht="14.25" thickBot="1" x14ac:dyDescent="0.25">
      <c r="A20" s="19"/>
      <c r="B20" s="19"/>
      <c r="C20" s="391" t="s">
        <v>93</v>
      </c>
      <c r="D20" s="392"/>
    </row>
    <row r="21" spans="1:4" x14ac:dyDescent="0.2">
      <c r="A21" s="19"/>
      <c r="B21" s="19"/>
      <c r="C21" s="38" t="s">
        <v>94</v>
      </c>
      <c r="D21" s="39" t="s">
        <v>95</v>
      </c>
    </row>
    <row r="22" spans="1:4" x14ac:dyDescent="0.2">
      <c r="A22" s="19"/>
      <c r="B22" s="19"/>
      <c r="C22" s="32" t="s">
        <v>96</v>
      </c>
      <c r="D22" s="40" t="s">
        <v>97</v>
      </c>
    </row>
    <row r="23" spans="1:4" x14ac:dyDescent="0.2">
      <c r="A23" s="19"/>
      <c r="B23" s="19"/>
      <c r="C23" s="32" t="s">
        <v>83</v>
      </c>
      <c r="D23" s="33" t="s">
        <v>98</v>
      </c>
    </row>
    <row r="24" spans="1:4" x14ac:dyDescent="0.2">
      <c r="A24" s="19"/>
      <c r="B24" s="19"/>
      <c r="C24" s="32" t="s">
        <v>84</v>
      </c>
      <c r="D24" s="47"/>
    </row>
    <row r="25" spans="1:4" ht="13.5" thickBot="1" x14ac:dyDescent="0.25">
      <c r="A25" s="19"/>
      <c r="B25" s="19"/>
      <c r="C25" s="34" t="s">
        <v>99</v>
      </c>
      <c r="D25" s="41">
        <f ca="1">TODAY()</f>
        <v>45021</v>
      </c>
    </row>
    <row r="26" spans="1:4" ht="14.25" thickBot="1" x14ac:dyDescent="0.25">
      <c r="A26" s="19"/>
      <c r="B26" s="19"/>
      <c r="C26" s="26"/>
      <c r="D26" s="28"/>
    </row>
    <row r="27" spans="1:4" ht="14.25" thickBot="1" x14ac:dyDescent="0.25">
      <c r="A27" s="19"/>
      <c r="B27" s="19"/>
      <c r="C27" s="391" t="s">
        <v>100</v>
      </c>
      <c r="D27" s="392"/>
    </row>
    <row r="28" spans="1:4" x14ac:dyDescent="0.2">
      <c r="A28" s="19"/>
      <c r="B28" s="19"/>
      <c r="C28" s="38" t="s">
        <v>94</v>
      </c>
      <c r="D28" s="39" t="str">
        <f>VLOOKUP(D8,REFERENCIA!A3:B10,2,FALSE)</f>
        <v>RHAIZA REJANE NEME DE MATOS</v>
      </c>
    </row>
    <row r="29" spans="1:4" ht="13.5" thickBot="1" x14ac:dyDescent="0.25">
      <c r="A29" s="19"/>
      <c r="B29" s="19"/>
      <c r="C29" s="34" t="s">
        <v>101</v>
      </c>
      <c r="D29" s="42" t="s">
        <v>277</v>
      </c>
    </row>
    <row r="30" spans="1:4" ht="15.75" hidden="1" x14ac:dyDescent="0.2">
      <c r="C30" s="16"/>
      <c r="D30" s="17"/>
    </row>
    <row r="31" spans="1:4" ht="15.75" hidden="1" x14ac:dyDescent="0.2">
      <c r="C31" s="16"/>
      <c r="D31" s="17"/>
    </row>
    <row r="33" spans="4:4" hidden="1" x14ac:dyDescent="0.2">
      <c r="D33" s="18"/>
    </row>
  </sheetData>
  <sheetProtection selectLockedCells="1"/>
  <dataConsolidate link="1"/>
  <mergeCells count="4">
    <mergeCell ref="C7:D7"/>
    <mergeCell ref="C12:D12"/>
    <mergeCell ref="C20:D20"/>
    <mergeCell ref="C27:D27"/>
  </mergeCells>
  <dataValidations count="2">
    <dataValidation type="decimal" allowBlank="1" showErrorMessage="1" error="Digite um valor em percentual._x000a__x000a_Ou seja um valor de 0% (zero) até 100% (cem). " sqref="D11">
      <formula1>0</formula1>
      <formula2>1</formula2>
    </dataValidation>
    <dataValidation allowBlank="1" showErrorMessage="1" sqref="D16:D18"/>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REFERENCIA!$A$3:$A$10</xm:f>
          </x14:formula1>
          <xm:sqref>D8</xm:sqref>
        </x14:dataValidation>
        <x14:dataValidation type="list" allowBlank="1" showInputMessage="1" showErrorMessage="1">
          <x14:formula1>
            <xm:f>REFERENCIA!$A$22:$A$29</xm:f>
          </x14:formula1>
          <xm:sqref>D10</xm:sqref>
        </x14:dataValidation>
        <x14:dataValidation type="list" allowBlank="1" showInputMessage="1" showErrorMessage="1">
          <x14:formula1>
            <xm:f>REFERENCIA!$A$31:$A$32</xm:f>
          </x14:formula1>
          <xm:sqref>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tabColor theme="4" tint="0.79998168889431442"/>
    <pageSetUpPr fitToPage="1"/>
  </sheetPr>
  <dimension ref="A2:R211"/>
  <sheetViews>
    <sheetView tabSelected="1" zoomScale="120" zoomScaleNormal="120" workbookViewId="0">
      <selection activeCell="M12" sqref="M12"/>
    </sheetView>
  </sheetViews>
  <sheetFormatPr defaultColWidth="9.140625" defaultRowHeight="15" x14ac:dyDescent="0.25"/>
  <cols>
    <col min="1" max="1" width="2" style="273" customWidth="1"/>
    <col min="2" max="2" width="10" style="273" customWidth="1"/>
    <col min="3" max="3" width="12" style="273" customWidth="1"/>
    <col min="4" max="4" width="12.5703125" style="273" customWidth="1"/>
    <col min="5" max="5" width="14.5703125" style="279" customWidth="1"/>
    <col min="6" max="6" width="60.7109375" style="280" customWidth="1"/>
    <col min="7" max="7" width="9.85546875" style="273" bestFit="1" customWidth="1"/>
    <col min="8" max="8" width="11" style="281" customWidth="1"/>
    <col min="9" max="9" width="10.42578125" style="282" customWidth="1"/>
    <col min="10" max="10" width="11.5703125" style="281" customWidth="1"/>
    <col min="11" max="11" width="13.85546875" style="388" customWidth="1"/>
    <col min="12" max="12" width="9.140625" style="273" customWidth="1"/>
    <col min="13" max="13" width="32" style="381" customWidth="1"/>
    <col min="14" max="14" width="6.140625" style="377" bestFit="1" customWidth="1"/>
    <col min="15" max="16" width="9.140625" style="377" customWidth="1"/>
    <col min="17" max="17" width="9.140625" style="273"/>
    <col min="18" max="18" width="10.140625" style="273" bestFit="1" customWidth="1"/>
    <col min="19" max="16384" width="9.140625" style="273"/>
  </cols>
  <sheetData>
    <row r="2" spans="1:16" x14ac:dyDescent="0.25">
      <c r="B2" s="393"/>
      <c r="C2" s="394"/>
      <c r="D2" s="6" t="s">
        <v>2</v>
      </c>
      <c r="E2" s="11"/>
      <c r="F2" s="71"/>
      <c r="G2" s="5"/>
      <c r="H2" s="7"/>
      <c r="I2" s="48"/>
      <c r="J2" s="7"/>
      <c r="K2" s="341"/>
      <c r="L2" s="274"/>
      <c r="M2" s="375"/>
      <c r="N2" s="376"/>
      <c r="O2" s="376"/>
      <c r="P2" s="376"/>
    </row>
    <row r="3" spans="1:16" ht="15.75" x14ac:dyDescent="0.25">
      <c r="B3" s="393"/>
      <c r="C3" s="394"/>
      <c r="D3" s="226" t="s">
        <v>116</v>
      </c>
      <c r="E3" s="227"/>
      <c r="F3" s="71"/>
      <c r="G3" s="228"/>
      <c r="H3" s="229"/>
      <c r="I3" s="230"/>
      <c r="J3" s="229"/>
      <c r="K3" s="342"/>
      <c r="L3" s="274"/>
      <c r="M3" s="375"/>
      <c r="N3" s="376"/>
      <c r="O3" s="376"/>
      <c r="P3" s="376"/>
    </row>
    <row r="4" spans="1:16" x14ac:dyDescent="0.2">
      <c r="B4" s="393"/>
      <c r="C4" s="394"/>
      <c r="D4" s="6" t="s">
        <v>38</v>
      </c>
      <c r="E4" s="72"/>
      <c r="F4" s="71"/>
      <c r="G4" s="5"/>
      <c r="H4" s="7"/>
      <c r="I4" s="48"/>
      <c r="J4" s="7"/>
      <c r="K4" s="341"/>
      <c r="L4" s="274"/>
      <c r="M4" s="375"/>
      <c r="N4" s="376"/>
      <c r="O4" s="376"/>
      <c r="P4" s="376"/>
    </row>
    <row r="5" spans="1:16" ht="18" x14ac:dyDescent="0.25">
      <c r="B5" s="397" t="s">
        <v>24</v>
      </c>
      <c r="C5" s="398"/>
      <c r="D5" s="398"/>
      <c r="E5" s="398"/>
      <c r="F5" s="398"/>
      <c r="G5" s="398"/>
      <c r="H5" s="398"/>
      <c r="I5" s="398"/>
      <c r="J5" s="398"/>
      <c r="K5" s="399"/>
      <c r="L5" s="274"/>
      <c r="M5" s="375"/>
      <c r="N5" s="376"/>
      <c r="O5" s="376"/>
      <c r="P5" s="376"/>
    </row>
    <row r="6" spans="1:16" x14ac:dyDescent="0.25">
      <c r="B6" s="343" t="s">
        <v>77</v>
      </c>
      <c r="C6" s="240" t="s">
        <v>295</v>
      </c>
      <c r="D6" s="2"/>
      <c r="E6" s="73"/>
      <c r="F6" s="3"/>
      <c r="G6" s="3"/>
      <c r="H6" s="12"/>
      <c r="I6" s="410" t="s">
        <v>55</v>
      </c>
      <c r="J6" s="411"/>
      <c r="K6" s="412"/>
      <c r="L6" s="274"/>
      <c r="M6" s="375"/>
      <c r="N6" s="376"/>
      <c r="O6" s="376"/>
      <c r="P6" s="376"/>
    </row>
    <row r="7" spans="1:16" x14ac:dyDescent="0.25">
      <c r="B7" s="343" t="s">
        <v>78</v>
      </c>
      <c r="C7" s="241" t="s">
        <v>118</v>
      </c>
      <c r="D7" s="2"/>
      <c r="E7" s="73"/>
      <c r="F7" s="10"/>
      <c r="G7" s="10"/>
      <c r="H7" s="53"/>
      <c r="I7" s="413"/>
      <c r="J7" s="414"/>
      <c r="K7" s="415"/>
      <c r="L7" s="274"/>
      <c r="M7" s="375"/>
    </row>
    <row r="8" spans="1:16" x14ac:dyDescent="0.25">
      <c r="B8" s="343" t="s">
        <v>79</v>
      </c>
      <c r="C8" s="240" t="s">
        <v>639</v>
      </c>
      <c r="D8" s="2"/>
      <c r="E8" s="73"/>
      <c r="F8" s="3"/>
      <c r="G8" s="3"/>
      <c r="H8" s="12"/>
      <c r="I8" s="401" t="s">
        <v>76</v>
      </c>
      <c r="J8" s="402"/>
      <c r="K8" s="403"/>
      <c r="L8" s="274"/>
      <c r="M8" s="375"/>
    </row>
    <row r="9" spans="1:16" x14ac:dyDescent="0.25">
      <c r="B9" s="343" t="s">
        <v>39</v>
      </c>
      <c r="C9" s="25" t="s">
        <v>92</v>
      </c>
      <c r="D9" s="2"/>
      <c r="E9" s="73"/>
      <c r="F9" s="3"/>
      <c r="G9" s="3"/>
      <c r="H9" s="12"/>
      <c r="I9" s="404"/>
      <c r="J9" s="405"/>
      <c r="K9" s="406"/>
      <c r="L9" s="274"/>
      <c r="M9" s="375"/>
    </row>
    <row r="10" spans="1:16" x14ac:dyDescent="0.25">
      <c r="B10" s="343" t="s">
        <v>80</v>
      </c>
      <c r="C10" s="4" t="s">
        <v>659</v>
      </c>
      <c r="D10" s="1"/>
      <c r="E10" s="13"/>
      <c r="F10" s="14"/>
      <c r="G10" s="74"/>
      <c r="H10" s="9"/>
      <c r="I10" s="400" t="s">
        <v>54</v>
      </c>
      <c r="J10" s="400"/>
      <c r="K10" s="344">
        <v>45002</v>
      </c>
      <c r="L10" s="274"/>
      <c r="M10" s="375"/>
      <c r="N10" s="376"/>
      <c r="O10" s="376"/>
      <c r="P10" s="376"/>
    </row>
    <row r="11" spans="1:16" ht="21" x14ac:dyDescent="0.25">
      <c r="B11" s="343" t="s">
        <v>81</v>
      </c>
      <c r="C11" s="231" t="s">
        <v>592</v>
      </c>
      <c r="D11" s="4"/>
      <c r="E11" s="73"/>
      <c r="F11" s="232"/>
      <c r="G11" s="233" t="s">
        <v>82</v>
      </c>
      <c r="H11" s="290">
        <v>150</v>
      </c>
      <c r="I11" s="234" t="s">
        <v>13</v>
      </c>
      <c r="J11" s="407"/>
      <c r="K11" s="408"/>
      <c r="L11" s="274"/>
      <c r="M11" s="375"/>
      <c r="N11" s="376"/>
      <c r="O11" s="376"/>
      <c r="P11" s="376"/>
    </row>
    <row r="12" spans="1:16" ht="31.5" x14ac:dyDescent="0.25">
      <c r="B12" s="345" t="s">
        <v>48</v>
      </c>
      <c r="C12" s="290" t="s">
        <v>61</v>
      </c>
      <c r="D12" s="290" t="s">
        <v>59</v>
      </c>
      <c r="E12" s="290" t="s">
        <v>41</v>
      </c>
      <c r="F12" s="290" t="s">
        <v>60</v>
      </c>
      <c r="G12" s="290" t="s">
        <v>43</v>
      </c>
      <c r="H12" s="8" t="s">
        <v>45</v>
      </c>
      <c r="I12" s="49" t="s">
        <v>62</v>
      </c>
      <c r="J12" s="8" t="s">
        <v>63</v>
      </c>
      <c r="K12" s="346" t="s">
        <v>195</v>
      </c>
      <c r="L12" s="274"/>
      <c r="M12" s="375"/>
      <c r="N12" s="376"/>
      <c r="O12" s="376"/>
      <c r="P12" s="376"/>
    </row>
    <row r="13" spans="1:16" x14ac:dyDescent="0.25">
      <c r="A13" s="275"/>
      <c r="B13" s="347" t="s">
        <v>15</v>
      </c>
      <c r="C13" s="235"/>
      <c r="D13" s="235"/>
      <c r="E13" s="235"/>
      <c r="F13" s="102" t="s">
        <v>5</v>
      </c>
      <c r="G13" s="236"/>
      <c r="H13" s="237"/>
      <c r="I13" s="238"/>
      <c r="J13" s="237"/>
      <c r="K13" s="348"/>
      <c r="L13" s="274"/>
      <c r="M13" s="375"/>
      <c r="N13" s="376"/>
      <c r="O13" s="376"/>
      <c r="P13" s="376"/>
    </row>
    <row r="14" spans="1:16" x14ac:dyDescent="0.25">
      <c r="A14" s="275"/>
      <c r="B14" s="349" t="s">
        <v>16</v>
      </c>
      <c r="C14" s="58" t="s">
        <v>64</v>
      </c>
      <c r="D14" s="58" t="s">
        <v>67</v>
      </c>
      <c r="E14" s="62">
        <v>1</v>
      </c>
      <c r="F14" s="5" t="s">
        <v>58</v>
      </c>
      <c r="G14" s="58" t="s">
        <v>51</v>
      </c>
      <c r="H14" s="63">
        <v>8</v>
      </c>
      <c r="I14" s="64"/>
      <c r="J14" s="65"/>
      <c r="K14" s="387">
        <f>TRUNC(J14*H14,2)</f>
        <v>0</v>
      </c>
      <c r="L14" s="274"/>
      <c r="M14" s="375"/>
      <c r="N14" s="376"/>
      <c r="O14" s="376"/>
      <c r="P14" s="376"/>
    </row>
    <row r="15" spans="1:16" ht="25.5" x14ac:dyDescent="0.25">
      <c r="A15" s="275"/>
      <c r="B15" s="349" t="s">
        <v>17</v>
      </c>
      <c r="C15" s="58" t="s">
        <v>64</v>
      </c>
      <c r="D15" s="58" t="s">
        <v>65</v>
      </c>
      <c r="E15" s="66">
        <v>93584</v>
      </c>
      <c r="F15" s="5" t="s">
        <v>768</v>
      </c>
      <c r="G15" s="58" t="s">
        <v>51</v>
      </c>
      <c r="H15" s="63">
        <v>6</v>
      </c>
      <c r="I15" s="59"/>
      <c r="J15" s="65"/>
      <c r="K15" s="387">
        <f>TRUNC(J15*H15,2)</f>
        <v>0</v>
      </c>
      <c r="L15" s="274"/>
      <c r="M15" s="375"/>
      <c r="N15" s="376"/>
      <c r="O15" s="376"/>
      <c r="P15" s="376"/>
    </row>
    <row r="16" spans="1:16" ht="38.25" x14ac:dyDescent="0.25">
      <c r="A16" s="275"/>
      <c r="B16" s="349" t="s">
        <v>18</v>
      </c>
      <c r="C16" s="58" t="s">
        <v>64</v>
      </c>
      <c r="D16" s="58" t="s">
        <v>65</v>
      </c>
      <c r="E16" s="66">
        <v>93207</v>
      </c>
      <c r="F16" s="5" t="s">
        <v>769</v>
      </c>
      <c r="G16" s="58" t="s">
        <v>51</v>
      </c>
      <c r="H16" s="63">
        <v>6</v>
      </c>
      <c r="I16" s="59"/>
      <c r="J16" s="65"/>
      <c r="K16" s="387">
        <f>TRUNC(J16*H16,2)</f>
        <v>0</v>
      </c>
      <c r="L16" s="274"/>
      <c r="M16" s="375"/>
      <c r="N16" s="376"/>
      <c r="O16" s="376"/>
      <c r="P16" s="376"/>
    </row>
    <row r="17" spans="1:18" x14ac:dyDescent="0.25">
      <c r="A17" s="275"/>
      <c r="B17" s="349" t="s">
        <v>19</v>
      </c>
      <c r="C17" s="58" t="s">
        <v>64</v>
      </c>
      <c r="D17" s="58" t="s">
        <v>66</v>
      </c>
      <c r="E17" s="66">
        <v>201002161</v>
      </c>
      <c r="F17" s="5" t="s">
        <v>770</v>
      </c>
      <c r="G17" s="58" t="s">
        <v>131</v>
      </c>
      <c r="H17" s="63">
        <v>15</v>
      </c>
      <c r="I17" s="59"/>
      <c r="J17" s="65"/>
      <c r="K17" s="387">
        <f>TRUNC(J17*H17,2)</f>
        <v>0</v>
      </c>
      <c r="L17" s="274"/>
      <c r="M17" s="375"/>
      <c r="N17" s="376"/>
      <c r="O17" s="376"/>
      <c r="P17" s="376"/>
    </row>
    <row r="18" spans="1:18" x14ac:dyDescent="0.25">
      <c r="A18" s="275"/>
      <c r="B18" s="349"/>
      <c r="C18" s="58"/>
      <c r="D18" s="58"/>
      <c r="E18" s="62"/>
      <c r="F18" s="97"/>
      <c r="G18" s="98"/>
      <c r="H18" s="99"/>
      <c r="I18" s="100" t="s">
        <v>6</v>
      </c>
      <c r="J18" s="99"/>
      <c r="K18" s="350">
        <f>SUM(K14:K17)</f>
        <v>0</v>
      </c>
      <c r="L18" s="276"/>
      <c r="M18" s="375"/>
      <c r="N18" s="376"/>
      <c r="O18" s="376"/>
      <c r="P18" s="376"/>
      <c r="R18" s="277"/>
    </row>
    <row r="19" spans="1:18" x14ac:dyDescent="0.25">
      <c r="A19" s="275"/>
      <c r="B19" s="349"/>
      <c r="C19" s="58"/>
      <c r="D19" s="58"/>
      <c r="E19" s="62"/>
      <c r="F19" s="97"/>
      <c r="G19" s="98"/>
      <c r="H19" s="99"/>
      <c r="I19" s="100"/>
      <c r="J19" s="99"/>
      <c r="K19" s="350"/>
      <c r="L19" s="276"/>
      <c r="M19" s="375"/>
      <c r="N19" s="376"/>
      <c r="O19" s="376"/>
      <c r="P19" s="376"/>
      <c r="R19" s="277"/>
    </row>
    <row r="20" spans="1:18" x14ac:dyDescent="0.25">
      <c r="A20" s="275"/>
      <c r="B20" s="347" t="s">
        <v>14</v>
      </c>
      <c r="C20" s="235"/>
      <c r="D20" s="235"/>
      <c r="E20" s="235"/>
      <c r="F20" s="102" t="s">
        <v>196</v>
      </c>
      <c r="G20" s="236"/>
      <c r="H20" s="237"/>
      <c r="I20" s="238"/>
      <c r="J20" s="237"/>
      <c r="K20" s="348"/>
      <c r="L20" s="276"/>
      <c r="M20" s="375"/>
      <c r="N20" s="376"/>
      <c r="O20" s="376"/>
      <c r="P20" s="376"/>
      <c r="R20" s="277"/>
    </row>
    <row r="21" spans="1:18" x14ac:dyDescent="0.25">
      <c r="A21" s="275"/>
      <c r="B21" s="351" t="s">
        <v>20</v>
      </c>
      <c r="C21" s="51"/>
      <c r="D21" s="51"/>
      <c r="E21" s="51"/>
      <c r="F21" s="52" t="s">
        <v>197</v>
      </c>
      <c r="G21" s="67"/>
      <c r="H21" s="69"/>
      <c r="I21" s="68"/>
      <c r="J21" s="69"/>
      <c r="K21" s="352"/>
      <c r="L21" s="276"/>
      <c r="M21" s="375"/>
      <c r="N21" s="376"/>
      <c r="O21" s="376"/>
      <c r="P21" s="376"/>
      <c r="R21" s="277"/>
    </row>
    <row r="22" spans="1:18" ht="25.5" x14ac:dyDescent="0.25">
      <c r="A22" s="275"/>
      <c r="B22" s="349" t="s">
        <v>200</v>
      </c>
      <c r="C22" s="58" t="s">
        <v>64</v>
      </c>
      <c r="D22" s="58" t="s">
        <v>65</v>
      </c>
      <c r="E22" s="62">
        <v>97622</v>
      </c>
      <c r="F22" s="5" t="s">
        <v>771</v>
      </c>
      <c r="G22" s="58" t="s">
        <v>677</v>
      </c>
      <c r="H22" s="63">
        <v>0.63000000000000012</v>
      </c>
      <c r="I22" s="59"/>
      <c r="J22" s="65"/>
      <c r="K22" s="387">
        <f>TRUNC(J22*H22,2)</f>
        <v>0</v>
      </c>
      <c r="L22" s="276"/>
      <c r="M22" s="375"/>
      <c r="N22" s="376"/>
      <c r="O22" s="376"/>
      <c r="P22" s="376"/>
      <c r="R22" s="277"/>
    </row>
    <row r="23" spans="1:18" ht="25.5" x14ac:dyDescent="0.25">
      <c r="A23" s="275"/>
      <c r="B23" s="349" t="s">
        <v>306</v>
      </c>
      <c r="C23" s="58" t="s">
        <v>64</v>
      </c>
      <c r="D23" s="58" t="s">
        <v>65</v>
      </c>
      <c r="E23" s="62">
        <v>97631</v>
      </c>
      <c r="F23" s="5" t="s">
        <v>772</v>
      </c>
      <c r="G23" s="58" t="s">
        <v>51</v>
      </c>
      <c r="H23" s="63">
        <v>88.49</v>
      </c>
      <c r="I23" s="59"/>
      <c r="J23" s="65"/>
      <c r="K23" s="387">
        <f t="shared" ref="K23:K26" si="0">TRUNC(J23*H23,2)</f>
        <v>0</v>
      </c>
      <c r="L23" s="276"/>
      <c r="M23" s="375"/>
      <c r="N23" s="376"/>
      <c r="O23" s="376"/>
      <c r="P23" s="376"/>
      <c r="R23" s="277"/>
    </row>
    <row r="24" spans="1:18" ht="25.5" x14ac:dyDescent="0.25">
      <c r="A24" s="275"/>
      <c r="B24" s="349" t="s">
        <v>423</v>
      </c>
      <c r="C24" s="58" t="s">
        <v>64</v>
      </c>
      <c r="D24" s="58" t="s">
        <v>65</v>
      </c>
      <c r="E24" s="62">
        <v>97632</v>
      </c>
      <c r="F24" s="5" t="s">
        <v>773</v>
      </c>
      <c r="G24" s="58" t="s">
        <v>435</v>
      </c>
      <c r="H24" s="63">
        <v>88.75</v>
      </c>
      <c r="I24" s="59"/>
      <c r="J24" s="65"/>
      <c r="K24" s="387">
        <f t="shared" si="0"/>
        <v>0</v>
      </c>
      <c r="L24" s="276"/>
      <c r="M24" s="375"/>
      <c r="N24" s="376"/>
      <c r="O24" s="376"/>
      <c r="P24" s="376"/>
      <c r="R24" s="277"/>
    </row>
    <row r="25" spans="1:18" x14ac:dyDescent="0.25">
      <c r="A25" s="275"/>
      <c r="B25" s="349" t="s">
        <v>456</v>
      </c>
      <c r="C25" s="58" t="s">
        <v>64</v>
      </c>
      <c r="D25" s="58" t="s">
        <v>66</v>
      </c>
      <c r="E25" s="62">
        <v>201002047</v>
      </c>
      <c r="F25" s="5" t="s">
        <v>774</v>
      </c>
      <c r="G25" s="58" t="s">
        <v>51</v>
      </c>
      <c r="H25" s="63">
        <v>65.66</v>
      </c>
      <c r="I25" s="59"/>
      <c r="J25" s="65"/>
      <c r="K25" s="387">
        <f t="shared" si="0"/>
        <v>0</v>
      </c>
      <c r="L25" s="276"/>
      <c r="M25" s="375"/>
      <c r="N25" s="376"/>
      <c r="O25" s="376"/>
      <c r="P25" s="376"/>
      <c r="R25" s="277"/>
    </row>
    <row r="26" spans="1:18" ht="25.5" x14ac:dyDescent="0.25">
      <c r="A26" s="275"/>
      <c r="B26" s="349" t="s">
        <v>622</v>
      </c>
      <c r="C26" s="58" t="s">
        <v>64</v>
      </c>
      <c r="D26" s="58" t="s">
        <v>65</v>
      </c>
      <c r="E26" s="62">
        <v>97633</v>
      </c>
      <c r="F26" s="5" t="s">
        <v>775</v>
      </c>
      <c r="G26" s="58" t="s">
        <v>51</v>
      </c>
      <c r="H26" s="63">
        <v>51.599999999999994</v>
      </c>
      <c r="I26" s="59"/>
      <c r="J26" s="65"/>
      <c r="K26" s="387">
        <f t="shared" si="0"/>
        <v>0</v>
      </c>
      <c r="L26" s="276"/>
      <c r="M26" s="375"/>
      <c r="N26" s="376"/>
      <c r="O26" s="376"/>
      <c r="P26" s="376"/>
      <c r="R26" s="277"/>
    </row>
    <row r="27" spans="1:18" ht="25.5" x14ac:dyDescent="0.25">
      <c r="A27" s="275"/>
      <c r="B27" s="349" t="s">
        <v>655</v>
      </c>
      <c r="C27" s="58" t="s">
        <v>64</v>
      </c>
      <c r="D27" s="58" t="s">
        <v>65</v>
      </c>
      <c r="E27" s="62">
        <v>97629</v>
      </c>
      <c r="F27" s="5" t="s">
        <v>776</v>
      </c>
      <c r="G27" s="58" t="s">
        <v>677</v>
      </c>
      <c r="H27" s="63">
        <v>6.7034999999999991</v>
      </c>
      <c r="I27" s="59"/>
      <c r="J27" s="65"/>
      <c r="K27" s="387">
        <f>TRUNC(J27*H27,2)</f>
        <v>0</v>
      </c>
      <c r="L27" s="276"/>
      <c r="M27" s="375"/>
      <c r="N27" s="376"/>
      <c r="O27" s="376"/>
      <c r="P27" s="376"/>
      <c r="R27" s="277"/>
    </row>
    <row r="28" spans="1:18" x14ac:dyDescent="0.25">
      <c r="A28" s="275"/>
      <c r="B28" s="351" t="s">
        <v>201</v>
      </c>
      <c r="C28" s="51"/>
      <c r="D28" s="51"/>
      <c r="E28" s="51"/>
      <c r="F28" s="52" t="s">
        <v>198</v>
      </c>
      <c r="G28" s="67"/>
      <c r="H28" s="69"/>
      <c r="I28" s="68"/>
      <c r="J28" s="69"/>
      <c r="K28" s="352"/>
      <c r="L28" s="276"/>
      <c r="M28" s="375"/>
      <c r="N28" s="376"/>
      <c r="O28" s="376"/>
      <c r="P28" s="376"/>
      <c r="R28" s="277"/>
    </row>
    <row r="29" spans="1:18" ht="25.5" x14ac:dyDescent="0.25">
      <c r="A29" s="275"/>
      <c r="B29" s="349" t="s">
        <v>203</v>
      </c>
      <c r="C29" s="58" t="s">
        <v>64</v>
      </c>
      <c r="D29" s="58" t="s">
        <v>65</v>
      </c>
      <c r="E29" s="62">
        <v>97644</v>
      </c>
      <c r="F29" s="5" t="s">
        <v>777</v>
      </c>
      <c r="G29" s="58" t="s">
        <v>51</v>
      </c>
      <c r="H29" s="63">
        <v>17.955000000000002</v>
      </c>
      <c r="I29" s="59"/>
      <c r="J29" s="65"/>
      <c r="K29" s="387">
        <f>TRUNC(J29*H29,2)</f>
        <v>0</v>
      </c>
      <c r="L29" s="276"/>
      <c r="M29" s="375"/>
      <c r="N29" s="376"/>
      <c r="O29" s="376"/>
      <c r="P29" s="376"/>
      <c r="R29" s="277"/>
    </row>
    <row r="30" spans="1:18" ht="25.5" x14ac:dyDescent="0.25">
      <c r="A30" s="275"/>
      <c r="B30" s="349" t="s">
        <v>202</v>
      </c>
      <c r="C30" s="58" t="s">
        <v>64</v>
      </c>
      <c r="D30" s="58" t="s">
        <v>65</v>
      </c>
      <c r="E30" s="62">
        <v>97645</v>
      </c>
      <c r="F30" s="5" t="s">
        <v>778</v>
      </c>
      <c r="G30" s="58" t="s">
        <v>51</v>
      </c>
      <c r="H30" s="63">
        <v>9.2000000000000011</v>
      </c>
      <c r="I30" s="59"/>
      <c r="J30" s="65"/>
      <c r="K30" s="387">
        <f t="shared" ref="K30:K32" si="1">TRUNC(J30*H30,2)</f>
        <v>0</v>
      </c>
      <c r="L30" s="276"/>
      <c r="M30" s="375"/>
      <c r="N30" s="376"/>
      <c r="O30" s="376"/>
      <c r="P30" s="376"/>
      <c r="R30" s="277"/>
    </row>
    <row r="31" spans="1:18" x14ac:dyDescent="0.25">
      <c r="A31" s="275"/>
      <c r="B31" s="349" t="s">
        <v>521</v>
      </c>
      <c r="C31" s="58" t="s">
        <v>64</v>
      </c>
      <c r="D31" s="58" t="s">
        <v>114</v>
      </c>
      <c r="E31" s="62">
        <v>22194</v>
      </c>
      <c r="F31" s="5" t="s">
        <v>588</v>
      </c>
      <c r="G31" s="58" t="s">
        <v>51</v>
      </c>
      <c r="H31" s="63">
        <v>6.25</v>
      </c>
      <c r="I31" s="59"/>
      <c r="J31" s="65"/>
      <c r="K31" s="387">
        <f t="shared" si="1"/>
        <v>0</v>
      </c>
      <c r="L31" s="276"/>
      <c r="M31" s="375"/>
      <c r="N31" s="376"/>
      <c r="O31" s="376"/>
      <c r="P31" s="376"/>
      <c r="R31" s="277"/>
    </row>
    <row r="32" spans="1:18" x14ac:dyDescent="0.25">
      <c r="A32" s="275"/>
      <c r="B32" s="349" t="s">
        <v>628</v>
      </c>
      <c r="C32" s="58" t="s">
        <v>64</v>
      </c>
      <c r="D32" s="58" t="s">
        <v>66</v>
      </c>
      <c r="E32" s="62">
        <v>201002156</v>
      </c>
      <c r="F32" s="5" t="s">
        <v>779</v>
      </c>
      <c r="G32" s="58" t="s">
        <v>51</v>
      </c>
      <c r="H32" s="63">
        <v>158.21499999999997</v>
      </c>
      <c r="I32" s="59"/>
      <c r="J32" s="65"/>
      <c r="K32" s="387">
        <f t="shared" si="1"/>
        <v>0</v>
      </c>
      <c r="L32" s="276"/>
      <c r="M32" s="375"/>
      <c r="N32" s="376"/>
      <c r="O32" s="376"/>
      <c r="P32" s="376"/>
      <c r="R32" s="277"/>
    </row>
    <row r="33" spans="1:18" x14ac:dyDescent="0.25">
      <c r="A33" s="275"/>
      <c r="B33" s="349"/>
      <c r="C33" s="58"/>
      <c r="D33" s="58"/>
      <c r="E33" s="62"/>
      <c r="F33" s="97"/>
      <c r="G33" s="98"/>
      <c r="H33" s="99"/>
      <c r="I33" s="100" t="s">
        <v>199</v>
      </c>
      <c r="J33" s="99"/>
      <c r="K33" s="350">
        <f>SUM(K22:K32)</f>
        <v>0</v>
      </c>
      <c r="L33" s="276"/>
      <c r="M33" s="375"/>
      <c r="N33" s="376"/>
      <c r="O33" s="376"/>
      <c r="P33" s="376"/>
      <c r="R33" s="277"/>
    </row>
    <row r="34" spans="1:18" x14ac:dyDescent="0.25">
      <c r="A34" s="275"/>
      <c r="B34" s="349"/>
      <c r="C34" s="58"/>
      <c r="D34" s="58"/>
      <c r="E34" s="62"/>
      <c r="F34" s="97"/>
      <c r="G34" s="98"/>
      <c r="H34" s="99"/>
      <c r="I34" s="100"/>
      <c r="J34" s="99"/>
      <c r="K34" s="350"/>
      <c r="L34" s="276"/>
      <c r="M34" s="375"/>
      <c r="N34" s="376"/>
      <c r="O34" s="376"/>
      <c r="P34" s="376"/>
      <c r="R34" s="277"/>
    </row>
    <row r="35" spans="1:18" x14ac:dyDescent="0.25">
      <c r="A35" s="275"/>
      <c r="B35" s="347" t="s">
        <v>21</v>
      </c>
      <c r="C35" s="235"/>
      <c r="D35" s="235"/>
      <c r="E35" s="235"/>
      <c r="F35" s="102" t="s">
        <v>132</v>
      </c>
      <c r="G35" s="236"/>
      <c r="H35" s="237"/>
      <c r="I35" s="238"/>
      <c r="J35" s="237"/>
      <c r="K35" s="348"/>
      <c r="L35" s="276"/>
      <c r="M35" s="375"/>
      <c r="N35" s="376"/>
      <c r="O35" s="376"/>
      <c r="P35" s="376"/>
      <c r="R35" s="277"/>
    </row>
    <row r="36" spans="1:18" ht="38.25" x14ac:dyDescent="0.25">
      <c r="A36" s="275"/>
      <c r="B36" s="349" t="s">
        <v>22</v>
      </c>
      <c r="C36" s="58" t="s">
        <v>64</v>
      </c>
      <c r="D36" s="58" t="s">
        <v>65</v>
      </c>
      <c r="E36" s="62">
        <v>98525</v>
      </c>
      <c r="F36" s="5" t="s">
        <v>780</v>
      </c>
      <c r="G36" s="58" t="s">
        <v>51</v>
      </c>
      <c r="H36" s="63">
        <v>192.81</v>
      </c>
      <c r="I36" s="59"/>
      <c r="J36" s="65"/>
      <c r="K36" s="387">
        <f>TRUNC(J36*H36,2)</f>
        <v>0</v>
      </c>
      <c r="L36" s="276"/>
      <c r="M36" s="375"/>
      <c r="N36" s="376"/>
      <c r="O36" s="376"/>
      <c r="P36" s="376"/>
      <c r="R36" s="277"/>
    </row>
    <row r="37" spans="1:18" ht="25.5" x14ac:dyDescent="0.25">
      <c r="A37" s="275"/>
      <c r="B37" s="349" t="s">
        <v>239</v>
      </c>
      <c r="C37" s="58" t="s">
        <v>64</v>
      </c>
      <c r="D37" s="58" t="s">
        <v>65</v>
      </c>
      <c r="E37" s="62">
        <v>100576</v>
      </c>
      <c r="F37" s="5" t="s">
        <v>781</v>
      </c>
      <c r="G37" s="58" t="s">
        <v>51</v>
      </c>
      <c r="H37" s="63">
        <v>192.81</v>
      </c>
      <c r="I37" s="59"/>
      <c r="J37" s="65"/>
      <c r="K37" s="387">
        <f>TRUNC(J37*H37,2)</f>
        <v>0</v>
      </c>
      <c r="L37" s="276"/>
      <c r="M37" s="375"/>
      <c r="N37" s="376"/>
      <c r="O37" s="376"/>
      <c r="P37" s="376"/>
      <c r="R37" s="277"/>
    </row>
    <row r="38" spans="1:18" x14ac:dyDescent="0.25">
      <c r="A38" s="275"/>
      <c r="B38" s="349"/>
      <c r="C38" s="58"/>
      <c r="D38" s="58"/>
      <c r="E38" s="62"/>
      <c r="F38" s="97"/>
      <c r="G38" s="98"/>
      <c r="H38" s="99"/>
      <c r="I38" s="100" t="s">
        <v>194</v>
      </c>
      <c r="J38" s="99"/>
      <c r="K38" s="350">
        <f>SUM(K36:K37)</f>
        <v>0</v>
      </c>
      <c r="L38" s="276"/>
      <c r="M38" s="375"/>
      <c r="N38" s="376"/>
      <c r="O38" s="376"/>
      <c r="P38" s="376"/>
      <c r="R38" s="277"/>
    </row>
    <row r="39" spans="1:18" x14ac:dyDescent="0.25">
      <c r="A39" s="275"/>
      <c r="B39" s="349"/>
      <c r="C39" s="58"/>
      <c r="D39" s="58"/>
      <c r="E39" s="62"/>
      <c r="F39" s="97"/>
      <c r="G39" s="98"/>
      <c r="H39" s="99"/>
      <c r="I39" s="100"/>
      <c r="J39" s="99"/>
      <c r="K39" s="350"/>
      <c r="L39" s="276"/>
      <c r="M39" s="375"/>
      <c r="N39" s="376"/>
      <c r="O39" s="376"/>
      <c r="P39" s="376"/>
      <c r="R39" s="277"/>
    </row>
    <row r="40" spans="1:18" x14ac:dyDescent="0.25">
      <c r="A40" s="275"/>
      <c r="B40" s="354" t="s">
        <v>642</v>
      </c>
      <c r="C40" s="101"/>
      <c r="D40" s="101"/>
      <c r="E40" s="101"/>
      <c r="F40" s="102" t="s">
        <v>133</v>
      </c>
      <c r="G40" s="103"/>
      <c r="H40" s="103"/>
      <c r="I40" s="104"/>
      <c r="J40" s="103"/>
      <c r="K40" s="355"/>
      <c r="L40" s="274"/>
      <c r="M40" s="375"/>
      <c r="N40" s="376"/>
      <c r="O40" s="376"/>
      <c r="P40" s="376"/>
    </row>
    <row r="41" spans="1:18" x14ac:dyDescent="0.25">
      <c r="A41" s="275"/>
      <c r="B41" s="351" t="s">
        <v>349</v>
      </c>
      <c r="C41" s="51"/>
      <c r="D41" s="51"/>
      <c r="E41" s="51"/>
      <c r="F41" s="52" t="s">
        <v>643</v>
      </c>
      <c r="G41" s="67"/>
      <c r="H41" s="69"/>
      <c r="I41" s="68"/>
      <c r="J41" s="69"/>
      <c r="K41" s="352"/>
      <c r="L41" s="274"/>
      <c r="M41" s="375"/>
      <c r="N41" s="376"/>
      <c r="O41" s="376"/>
      <c r="P41" s="376"/>
    </row>
    <row r="42" spans="1:18" ht="38.25" x14ac:dyDescent="0.25">
      <c r="A42" s="275"/>
      <c r="B42" s="356" t="s">
        <v>645</v>
      </c>
      <c r="C42" s="58" t="s">
        <v>64</v>
      </c>
      <c r="D42" s="58" t="s">
        <v>65</v>
      </c>
      <c r="E42" s="66">
        <v>92592</v>
      </c>
      <c r="F42" s="5" t="s">
        <v>782</v>
      </c>
      <c r="G42" s="58" t="s">
        <v>131</v>
      </c>
      <c r="H42" s="370">
        <v>6</v>
      </c>
      <c r="I42" s="371"/>
      <c r="J42" s="370"/>
      <c r="K42" s="387">
        <f>TRUNC(J42*H42,2)</f>
        <v>0</v>
      </c>
      <c r="L42" s="274"/>
      <c r="M42" s="375"/>
      <c r="N42" s="376"/>
      <c r="O42" s="376"/>
      <c r="P42" s="376"/>
    </row>
    <row r="43" spans="1:18" ht="51" x14ac:dyDescent="0.25">
      <c r="A43" s="275"/>
      <c r="B43" s="356" t="s">
        <v>646</v>
      </c>
      <c r="C43" s="58" t="s">
        <v>64</v>
      </c>
      <c r="D43" s="58" t="s">
        <v>65</v>
      </c>
      <c r="E43" s="66">
        <v>92580</v>
      </c>
      <c r="F43" s="5" t="s">
        <v>783</v>
      </c>
      <c r="G43" s="58" t="s">
        <v>51</v>
      </c>
      <c r="H43" s="370">
        <v>133.5</v>
      </c>
      <c r="I43" s="371"/>
      <c r="J43" s="370"/>
      <c r="K43" s="387">
        <f t="shared" ref="K43:K46" si="2">TRUNC(J43*H43,2)</f>
        <v>0</v>
      </c>
      <c r="L43" s="274"/>
      <c r="M43" s="375"/>
      <c r="N43" s="376"/>
      <c r="O43" s="376"/>
      <c r="P43" s="376"/>
    </row>
    <row r="44" spans="1:18" x14ac:dyDescent="0.25">
      <c r="A44" s="275"/>
      <c r="B44" s="351" t="s">
        <v>640</v>
      </c>
      <c r="C44" s="51"/>
      <c r="D44" s="51"/>
      <c r="E44" s="51"/>
      <c r="F44" s="52" t="s">
        <v>649</v>
      </c>
      <c r="G44" s="67"/>
      <c r="H44" s="370"/>
      <c r="I44" s="372"/>
      <c r="J44" s="370"/>
      <c r="K44" s="387"/>
      <c r="L44" s="274"/>
      <c r="M44" s="375"/>
      <c r="N44" s="376"/>
      <c r="O44" s="376"/>
      <c r="P44" s="376"/>
    </row>
    <row r="45" spans="1:18" x14ac:dyDescent="0.25">
      <c r="A45" s="275"/>
      <c r="B45" s="356" t="s">
        <v>644</v>
      </c>
      <c r="C45" s="58" t="s">
        <v>64</v>
      </c>
      <c r="D45" s="58" t="s">
        <v>114</v>
      </c>
      <c r="E45" s="66">
        <v>100371</v>
      </c>
      <c r="F45" s="5" t="s">
        <v>653</v>
      </c>
      <c r="G45" s="58" t="s">
        <v>51</v>
      </c>
      <c r="H45" s="370">
        <v>133.5</v>
      </c>
      <c r="I45" s="371"/>
      <c r="J45" s="370"/>
      <c r="K45" s="387">
        <f t="shared" si="2"/>
        <v>0</v>
      </c>
      <c r="L45" s="274"/>
      <c r="M45" s="375"/>
      <c r="N45" s="376"/>
      <c r="O45" s="376"/>
      <c r="P45" s="376"/>
    </row>
    <row r="46" spans="1:18" ht="25.5" x14ac:dyDescent="0.25">
      <c r="A46" s="275"/>
      <c r="B46" s="356" t="s">
        <v>647</v>
      </c>
      <c r="C46" s="58" t="s">
        <v>64</v>
      </c>
      <c r="D46" s="58" t="s">
        <v>66</v>
      </c>
      <c r="E46" s="66">
        <v>1001000135</v>
      </c>
      <c r="F46" s="5" t="s">
        <v>784</v>
      </c>
      <c r="G46" s="58" t="s">
        <v>435</v>
      </c>
      <c r="H46" s="370">
        <v>16.3</v>
      </c>
      <c r="I46" s="371"/>
      <c r="J46" s="370"/>
      <c r="K46" s="387">
        <f t="shared" si="2"/>
        <v>0</v>
      </c>
      <c r="L46" s="274"/>
      <c r="M46" s="375"/>
      <c r="N46" s="376"/>
      <c r="O46" s="376"/>
      <c r="P46" s="376"/>
    </row>
    <row r="47" spans="1:18" x14ac:dyDescent="0.25">
      <c r="A47" s="275"/>
      <c r="B47" s="351" t="s">
        <v>641</v>
      </c>
      <c r="C47" s="51"/>
      <c r="D47" s="51"/>
      <c r="E47" s="51"/>
      <c r="F47" s="52" t="s">
        <v>654</v>
      </c>
      <c r="G47" s="67"/>
      <c r="H47" s="370"/>
      <c r="I47" s="372"/>
      <c r="J47" s="370"/>
      <c r="K47" s="387"/>
      <c r="L47" s="274"/>
      <c r="M47" s="375"/>
      <c r="N47" s="376"/>
      <c r="O47" s="376"/>
      <c r="P47" s="376"/>
    </row>
    <row r="48" spans="1:18" ht="38.25" x14ac:dyDescent="0.25">
      <c r="A48" s="275"/>
      <c r="B48" s="356" t="s">
        <v>648</v>
      </c>
      <c r="C48" s="58" t="s">
        <v>64</v>
      </c>
      <c r="D48" s="58" t="s">
        <v>65</v>
      </c>
      <c r="E48" s="66">
        <v>103330</v>
      </c>
      <c r="F48" s="5" t="s">
        <v>785</v>
      </c>
      <c r="G48" s="58" t="s">
        <v>51</v>
      </c>
      <c r="H48" s="370">
        <v>25.3</v>
      </c>
      <c r="I48" s="371"/>
      <c r="J48" s="370"/>
      <c r="K48" s="387">
        <f>TRUNC(J48*H48,2)</f>
        <v>0</v>
      </c>
      <c r="L48" s="274"/>
      <c r="M48" s="378"/>
      <c r="N48" s="376"/>
      <c r="O48" s="376"/>
      <c r="P48" s="376"/>
    </row>
    <row r="49" spans="1:16" x14ac:dyDescent="0.25">
      <c r="A49" s="275"/>
      <c r="B49" s="349"/>
      <c r="C49" s="58"/>
      <c r="D49" s="58"/>
      <c r="E49" s="62"/>
      <c r="F49" s="97"/>
      <c r="G49" s="98"/>
      <c r="H49" s="373"/>
      <c r="I49" s="374" t="s">
        <v>193</v>
      </c>
      <c r="J49" s="373"/>
      <c r="K49" s="350">
        <f>SUM(K42:K48)</f>
        <v>0</v>
      </c>
      <c r="L49" s="274"/>
      <c r="M49" s="378"/>
      <c r="N49" s="379"/>
      <c r="O49" s="379"/>
      <c r="P49" s="376"/>
    </row>
    <row r="50" spans="1:16" x14ac:dyDescent="0.25">
      <c r="A50" s="275"/>
      <c r="B50" s="349"/>
      <c r="C50" s="58"/>
      <c r="D50" s="58"/>
      <c r="E50" s="62"/>
      <c r="F50" s="97"/>
      <c r="G50" s="98"/>
      <c r="H50" s="99"/>
      <c r="I50" s="100"/>
      <c r="J50" s="99"/>
      <c r="K50" s="350"/>
      <c r="L50" s="274"/>
      <c r="M50" s="375"/>
      <c r="N50" s="379"/>
      <c r="O50" s="379"/>
      <c r="P50" s="376"/>
    </row>
    <row r="51" spans="1:16" x14ac:dyDescent="0.25">
      <c r="A51" s="275"/>
      <c r="B51" s="354" t="s">
        <v>350</v>
      </c>
      <c r="C51" s="101"/>
      <c r="D51" s="101"/>
      <c r="E51" s="101"/>
      <c r="F51" s="102" t="s">
        <v>135</v>
      </c>
      <c r="G51" s="106"/>
      <c r="H51" s="103"/>
      <c r="I51" s="104"/>
      <c r="J51" s="103"/>
      <c r="K51" s="355"/>
      <c r="L51" s="274"/>
      <c r="M51" s="375"/>
      <c r="N51" s="379"/>
      <c r="O51" s="379"/>
      <c r="P51" s="376"/>
    </row>
    <row r="52" spans="1:16" x14ac:dyDescent="0.25">
      <c r="A52" s="275"/>
      <c r="B52" s="351" t="s">
        <v>351</v>
      </c>
      <c r="C52" s="51"/>
      <c r="D52" s="51"/>
      <c r="E52" s="51"/>
      <c r="F52" s="52" t="s">
        <v>137</v>
      </c>
      <c r="G52" s="67"/>
      <c r="H52" s="69"/>
      <c r="I52" s="68"/>
      <c r="J52" s="69"/>
      <c r="K52" s="352"/>
      <c r="L52" s="274"/>
      <c r="M52" s="375"/>
      <c r="N52" s="379"/>
      <c r="O52" s="379"/>
      <c r="P52" s="376"/>
    </row>
    <row r="53" spans="1:16" ht="51" x14ac:dyDescent="0.25">
      <c r="A53" s="275"/>
      <c r="B53" s="356" t="s">
        <v>352</v>
      </c>
      <c r="C53" s="58" t="s">
        <v>64</v>
      </c>
      <c r="D53" s="58" t="s">
        <v>65</v>
      </c>
      <c r="E53" s="66">
        <v>87903</v>
      </c>
      <c r="F53" s="5" t="s">
        <v>786</v>
      </c>
      <c r="G53" s="58" t="s">
        <v>51</v>
      </c>
      <c r="H53" s="63">
        <v>65.349999999999994</v>
      </c>
      <c r="I53" s="59"/>
      <c r="J53" s="65"/>
      <c r="K53" s="387">
        <f>TRUNC(J53*H53,2)</f>
        <v>0</v>
      </c>
      <c r="L53" s="274"/>
      <c r="M53" s="375"/>
      <c r="N53" s="379"/>
      <c r="O53" s="379"/>
      <c r="P53" s="376"/>
    </row>
    <row r="54" spans="1:16" ht="38.25" x14ac:dyDescent="0.25">
      <c r="A54" s="275"/>
      <c r="B54" s="356" t="s">
        <v>353</v>
      </c>
      <c r="C54" s="58" t="s">
        <v>64</v>
      </c>
      <c r="D54" s="58" t="s">
        <v>65</v>
      </c>
      <c r="E54" s="66">
        <v>87777</v>
      </c>
      <c r="F54" s="5" t="s">
        <v>787</v>
      </c>
      <c r="G54" s="58" t="s">
        <v>51</v>
      </c>
      <c r="H54" s="63">
        <v>65.349999999999994</v>
      </c>
      <c r="I54" s="59"/>
      <c r="J54" s="65"/>
      <c r="K54" s="387">
        <f t="shared" ref="K54:K59" si="3">TRUNC(J54*H54,2)</f>
        <v>0</v>
      </c>
      <c r="L54" s="274"/>
      <c r="M54" s="380"/>
      <c r="N54" s="379"/>
      <c r="O54" s="379"/>
      <c r="P54" s="376"/>
    </row>
    <row r="55" spans="1:16" ht="36" customHeight="1" x14ac:dyDescent="0.25">
      <c r="A55" s="275"/>
      <c r="B55" s="356" t="s">
        <v>354</v>
      </c>
      <c r="C55" s="58" t="s">
        <v>64</v>
      </c>
      <c r="D55" s="58" t="s">
        <v>65</v>
      </c>
      <c r="E55" s="66">
        <v>98561</v>
      </c>
      <c r="F55" s="5" t="s">
        <v>788</v>
      </c>
      <c r="G55" s="58" t="s">
        <v>51</v>
      </c>
      <c r="H55" s="63">
        <v>40.049999999999997</v>
      </c>
      <c r="I55" s="59"/>
      <c r="J55" s="65"/>
      <c r="K55" s="387">
        <f t="shared" si="3"/>
        <v>0</v>
      </c>
      <c r="L55" s="274"/>
      <c r="M55" s="380"/>
      <c r="N55" s="379"/>
      <c r="O55" s="379"/>
      <c r="P55" s="376"/>
    </row>
    <row r="56" spans="1:16" ht="36" customHeight="1" x14ac:dyDescent="0.25">
      <c r="A56" s="275"/>
      <c r="B56" s="356" t="s">
        <v>624</v>
      </c>
      <c r="C56" s="58" t="s">
        <v>64</v>
      </c>
      <c r="D56" s="58" t="s">
        <v>65</v>
      </c>
      <c r="E56" s="66">
        <v>87273</v>
      </c>
      <c r="F56" s="5" t="s">
        <v>789</v>
      </c>
      <c r="G56" s="58" t="s">
        <v>51</v>
      </c>
      <c r="H56" s="63">
        <v>51.599999999999994</v>
      </c>
      <c r="I56" s="59"/>
      <c r="J56" s="65"/>
      <c r="K56" s="387">
        <f t="shared" si="3"/>
        <v>0</v>
      </c>
      <c r="L56" s="274"/>
      <c r="M56" s="380"/>
      <c r="N56" s="379"/>
      <c r="O56" s="379"/>
      <c r="P56" s="376"/>
    </row>
    <row r="57" spans="1:16" x14ac:dyDescent="0.25">
      <c r="A57" s="275"/>
      <c r="B57" s="351" t="s">
        <v>524</v>
      </c>
      <c r="C57" s="51"/>
      <c r="D57" s="51"/>
      <c r="E57" s="51"/>
      <c r="F57" s="52" t="s">
        <v>527</v>
      </c>
      <c r="G57" s="67"/>
      <c r="H57" s="69"/>
      <c r="I57" s="68"/>
      <c r="J57" s="69"/>
      <c r="K57" s="352"/>
      <c r="L57" s="274"/>
      <c r="M57" s="375"/>
      <c r="N57" s="379"/>
      <c r="O57" s="379"/>
      <c r="P57" s="376"/>
    </row>
    <row r="58" spans="1:16" ht="25.5" x14ac:dyDescent="0.25">
      <c r="A58" s="275"/>
      <c r="B58" s="356" t="s">
        <v>525</v>
      </c>
      <c r="C58" s="58" t="s">
        <v>64</v>
      </c>
      <c r="D58" s="58" t="s">
        <v>65</v>
      </c>
      <c r="E58" s="66">
        <v>96109</v>
      </c>
      <c r="F58" s="5" t="s">
        <v>790</v>
      </c>
      <c r="G58" s="58" t="s">
        <v>51</v>
      </c>
      <c r="H58" s="63">
        <v>44.69</v>
      </c>
      <c r="I58" s="59"/>
      <c r="J58" s="65"/>
      <c r="K58" s="387">
        <f t="shared" si="3"/>
        <v>0</v>
      </c>
      <c r="L58" s="274"/>
      <c r="M58" s="375"/>
      <c r="N58" s="379"/>
      <c r="O58" s="379"/>
      <c r="P58" s="376"/>
    </row>
    <row r="59" spans="1:16" x14ac:dyDescent="0.25">
      <c r="A59" s="275"/>
      <c r="B59" s="356" t="s">
        <v>526</v>
      </c>
      <c r="C59" s="58" t="s">
        <v>64</v>
      </c>
      <c r="D59" s="58" t="s">
        <v>65</v>
      </c>
      <c r="E59" s="66">
        <v>96120</v>
      </c>
      <c r="F59" s="5" t="s">
        <v>791</v>
      </c>
      <c r="G59" s="58" t="s">
        <v>435</v>
      </c>
      <c r="H59" s="63">
        <v>27.3</v>
      </c>
      <c r="I59" s="59"/>
      <c r="J59" s="65"/>
      <c r="K59" s="387">
        <f t="shared" si="3"/>
        <v>0</v>
      </c>
      <c r="L59" s="274"/>
      <c r="M59" s="380"/>
      <c r="N59" s="379"/>
      <c r="O59" s="379"/>
      <c r="P59" s="376"/>
    </row>
    <row r="60" spans="1:16" x14ac:dyDescent="0.25">
      <c r="A60" s="275"/>
      <c r="B60" s="349"/>
      <c r="C60" s="58"/>
      <c r="D60" s="58"/>
      <c r="E60" s="62"/>
      <c r="F60" s="97"/>
      <c r="G60" s="98"/>
      <c r="H60" s="99"/>
      <c r="I60" s="100" t="s">
        <v>179</v>
      </c>
      <c r="J60" s="99"/>
      <c r="K60" s="350">
        <f>SUM(K53:K59)</f>
        <v>0</v>
      </c>
      <c r="L60" s="274"/>
      <c r="M60" s="375"/>
      <c r="N60" s="379"/>
      <c r="O60" s="379"/>
      <c r="P60" s="376"/>
    </row>
    <row r="61" spans="1:16" x14ac:dyDescent="0.25">
      <c r="A61" s="275"/>
      <c r="B61" s="349"/>
      <c r="C61" s="58"/>
      <c r="D61" s="58"/>
      <c r="E61" s="62"/>
      <c r="F61" s="97"/>
      <c r="G61" s="98"/>
      <c r="H61" s="99"/>
      <c r="I61" s="100"/>
      <c r="J61" s="99"/>
      <c r="K61" s="350"/>
      <c r="L61" s="274"/>
      <c r="M61" s="375"/>
      <c r="N61" s="379"/>
      <c r="O61" s="379"/>
      <c r="P61" s="376"/>
    </row>
    <row r="62" spans="1:16" x14ac:dyDescent="0.25">
      <c r="A62" s="275"/>
      <c r="B62" s="354" t="s">
        <v>355</v>
      </c>
      <c r="C62" s="101"/>
      <c r="D62" s="101"/>
      <c r="E62" s="101"/>
      <c r="F62" s="102" t="s">
        <v>138</v>
      </c>
      <c r="G62" s="106"/>
      <c r="H62" s="103"/>
      <c r="I62" s="104"/>
      <c r="J62" s="103"/>
      <c r="K62" s="355"/>
      <c r="L62" s="274"/>
      <c r="M62" s="375"/>
      <c r="N62" s="379"/>
      <c r="O62" s="379"/>
      <c r="P62" s="376"/>
    </row>
    <row r="63" spans="1:16" x14ac:dyDescent="0.25">
      <c r="A63" s="275"/>
      <c r="B63" s="351" t="s">
        <v>136</v>
      </c>
      <c r="C63" s="51"/>
      <c r="D63" s="51"/>
      <c r="E63" s="51"/>
      <c r="F63" s="52" t="s">
        <v>139</v>
      </c>
      <c r="G63" s="67"/>
      <c r="H63" s="69"/>
      <c r="I63" s="68"/>
      <c r="J63" s="69"/>
      <c r="K63" s="352"/>
      <c r="L63" s="274"/>
      <c r="M63" s="375"/>
      <c r="N63" s="379"/>
      <c r="O63" s="379"/>
      <c r="P63" s="376"/>
    </row>
    <row r="64" spans="1:16" ht="41.25" customHeight="1" x14ac:dyDescent="0.25">
      <c r="A64" s="275"/>
      <c r="B64" s="356" t="s">
        <v>356</v>
      </c>
      <c r="C64" s="58" t="s">
        <v>64</v>
      </c>
      <c r="D64" s="58" t="s">
        <v>67</v>
      </c>
      <c r="E64" s="261">
        <v>9</v>
      </c>
      <c r="F64" s="5" t="s">
        <v>606</v>
      </c>
      <c r="G64" s="58" t="s">
        <v>131</v>
      </c>
      <c r="H64" s="63">
        <v>4</v>
      </c>
      <c r="I64" s="225"/>
      <c r="J64" s="65"/>
      <c r="K64" s="387">
        <f t="shared" ref="K64:K74" si="4">TRUNC(J64*H64,2)</f>
        <v>0</v>
      </c>
      <c r="L64" s="274"/>
      <c r="M64" s="375"/>
      <c r="N64" s="379"/>
      <c r="O64" s="379"/>
      <c r="P64" s="376"/>
    </row>
    <row r="65" spans="1:16" ht="38.25" x14ac:dyDescent="0.25">
      <c r="A65" s="275"/>
      <c r="B65" s="356" t="s">
        <v>357</v>
      </c>
      <c r="C65" s="58" t="s">
        <v>64</v>
      </c>
      <c r="D65" s="58" t="s">
        <v>65</v>
      </c>
      <c r="E65" s="66">
        <v>94569</v>
      </c>
      <c r="F65" s="5" t="s">
        <v>792</v>
      </c>
      <c r="G65" s="58" t="s">
        <v>51</v>
      </c>
      <c r="H65" s="63">
        <v>0.4</v>
      </c>
      <c r="I65" s="59"/>
      <c r="J65" s="65"/>
      <c r="K65" s="387">
        <f t="shared" si="4"/>
        <v>0</v>
      </c>
      <c r="L65" s="274"/>
      <c r="M65" s="375"/>
      <c r="N65" s="378"/>
      <c r="O65" s="376"/>
      <c r="P65" s="376"/>
    </row>
    <row r="66" spans="1:16" x14ac:dyDescent="0.25">
      <c r="A66" s="275"/>
      <c r="B66" s="351" t="s">
        <v>358</v>
      </c>
      <c r="C66" s="51"/>
      <c r="D66" s="51"/>
      <c r="E66" s="51"/>
      <c r="F66" s="52" t="s">
        <v>142</v>
      </c>
      <c r="G66" s="67"/>
      <c r="H66" s="69"/>
      <c r="I66" s="68"/>
      <c r="J66" s="69"/>
      <c r="K66" s="352"/>
      <c r="L66" s="274"/>
      <c r="M66" s="375"/>
      <c r="N66" s="378"/>
      <c r="O66" s="376"/>
      <c r="P66" s="376"/>
    </row>
    <row r="67" spans="1:16" ht="63.75" x14ac:dyDescent="0.25">
      <c r="A67" s="275"/>
      <c r="B67" s="356" t="s">
        <v>359</v>
      </c>
      <c r="C67" s="58" t="s">
        <v>64</v>
      </c>
      <c r="D67" s="58" t="s">
        <v>65</v>
      </c>
      <c r="E67" s="66">
        <v>90843</v>
      </c>
      <c r="F67" s="5" t="s">
        <v>793</v>
      </c>
      <c r="G67" s="58" t="s">
        <v>131</v>
      </c>
      <c r="H67" s="63">
        <v>4</v>
      </c>
      <c r="I67" s="59"/>
      <c r="J67" s="65"/>
      <c r="K67" s="387">
        <f t="shared" si="4"/>
        <v>0</v>
      </c>
      <c r="L67" s="274"/>
      <c r="M67" s="375"/>
      <c r="N67" s="378"/>
      <c r="O67" s="376"/>
      <c r="P67" s="376"/>
    </row>
    <row r="68" spans="1:16" ht="64.5" customHeight="1" x14ac:dyDescent="0.25">
      <c r="A68" s="275"/>
      <c r="B68" s="356" t="s">
        <v>360</v>
      </c>
      <c r="C68" s="58" t="s">
        <v>64</v>
      </c>
      <c r="D68" s="58" t="s">
        <v>65</v>
      </c>
      <c r="E68" s="66">
        <v>90844</v>
      </c>
      <c r="F68" s="5" t="s">
        <v>794</v>
      </c>
      <c r="G68" s="58" t="s">
        <v>131</v>
      </c>
      <c r="H68" s="63">
        <v>2</v>
      </c>
      <c r="I68" s="59"/>
      <c r="J68" s="65"/>
      <c r="K68" s="387">
        <f t="shared" si="4"/>
        <v>0</v>
      </c>
      <c r="L68" s="274"/>
      <c r="M68" s="375"/>
      <c r="N68" s="378"/>
      <c r="O68" s="376"/>
      <c r="P68" s="376"/>
    </row>
    <row r="69" spans="1:16" ht="36" customHeight="1" x14ac:dyDescent="0.25">
      <c r="A69" s="275"/>
      <c r="B69" s="356" t="s">
        <v>361</v>
      </c>
      <c r="C69" s="58" t="s">
        <v>64</v>
      </c>
      <c r="D69" s="58" t="s">
        <v>67</v>
      </c>
      <c r="E69" s="66">
        <v>10</v>
      </c>
      <c r="F69" s="5" t="s">
        <v>609</v>
      </c>
      <c r="G69" s="58" t="s">
        <v>131</v>
      </c>
      <c r="H69" s="63">
        <v>1</v>
      </c>
      <c r="I69" s="225"/>
      <c r="J69" s="65"/>
      <c r="K69" s="387">
        <f t="shared" si="4"/>
        <v>0</v>
      </c>
      <c r="L69" s="274"/>
      <c r="M69" s="375"/>
      <c r="N69" s="378"/>
      <c r="O69" s="376"/>
      <c r="P69" s="376"/>
    </row>
    <row r="70" spans="1:16" x14ac:dyDescent="0.25">
      <c r="A70" s="275"/>
      <c r="B70" s="351" t="s">
        <v>535</v>
      </c>
      <c r="C70" s="51"/>
      <c r="D70" s="51"/>
      <c r="E70" s="51"/>
      <c r="F70" s="52" t="s">
        <v>536</v>
      </c>
      <c r="G70" s="67"/>
      <c r="H70" s="69"/>
      <c r="I70" s="68"/>
      <c r="J70" s="69"/>
      <c r="K70" s="352"/>
      <c r="L70" s="274"/>
      <c r="M70" s="375"/>
      <c r="N70" s="378"/>
      <c r="O70" s="376"/>
      <c r="P70" s="376"/>
    </row>
    <row r="71" spans="1:16" ht="24.75" customHeight="1" x14ac:dyDescent="0.25">
      <c r="A71" s="275"/>
      <c r="B71" s="356" t="s">
        <v>537</v>
      </c>
      <c r="C71" s="58" t="s">
        <v>64</v>
      </c>
      <c r="D71" s="58" t="s">
        <v>67</v>
      </c>
      <c r="E71" s="66">
        <v>5</v>
      </c>
      <c r="F71" s="5" t="s">
        <v>613</v>
      </c>
      <c r="G71" s="58" t="s">
        <v>131</v>
      </c>
      <c r="H71" s="63">
        <v>1</v>
      </c>
      <c r="I71" s="225"/>
      <c r="J71" s="65"/>
      <c r="K71" s="387">
        <f t="shared" si="4"/>
        <v>0</v>
      </c>
    </row>
    <row r="72" spans="1:16" ht="25.5" x14ac:dyDescent="0.25">
      <c r="A72" s="275"/>
      <c r="B72" s="356" t="s">
        <v>538</v>
      </c>
      <c r="C72" s="58" t="s">
        <v>64</v>
      </c>
      <c r="D72" s="58" t="s">
        <v>115</v>
      </c>
      <c r="E72" s="157" t="s">
        <v>406</v>
      </c>
      <c r="F72" s="5" t="s">
        <v>614</v>
      </c>
      <c r="G72" s="58" t="s">
        <v>51</v>
      </c>
      <c r="H72" s="63">
        <v>13</v>
      </c>
      <c r="I72" s="225"/>
      <c r="J72" s="65"/>
      <c r="K72" s="387">
        <f t="shared" si="4"/>
        <v>0</v>
      </c>
    </row>
    <row r="73" spans="1:16" x14ac:dyDescent="0.25">
      <c r="A73" s="275"/>
      <c r="B73" s="356" t="s">
        <v>539</v>
      </c>
      <c r="C73" s="58" t="s">
        <v>64</v>
      </c>
      <c r="D73" s="58" t="s">
        <v>114</v>
      </c>
      <c r="E73" s="66">
        <v>23310</v>
      </c>
      <c r="F73" s="5" t="s">
        <v>589</v>
      </c>
      <c r="G73" s="58" t="s">
        <v>51</v>
      </c>
      <c r="H73" s="63">
        <v>8.4</v>
      </c>
      <c r="I73" s="59"/>
      <c r="J73" s="65"/>
      <c r="K73" s="387">
        <f t="shared" si="4"/>
        <v>0</v>
      </c>
    </row>
    <row r="74" spans="1:16" ht="25.5" x14ac:dyDescent="0.25">
      <c r="A74" s="275"/>
      <c r="B74" s="356" t="s">
        <v>541</v>
      </c>
      <c r="C74" s="58" t="s">
        <v>64</v>
      </c>
      <c r="D74" s="58" t="s">
        <v>67</v>
      </c>
      <c r="E74" s="66">
        <v>8</v>
      </c>
      <c r="F74" s="5" t="s">
        <v>586</v>
      </c>
      <c r="G74" s="58" t="s">
        <v>131</v>
      </c>
      <c r="H74" s="63">
        <v>1</v>
      </c>
      <c r="I74" s="225"/>
      <c r="J74" s="65"/>
      <c r="K74" s="387">
        <f t="shared" si="4"/>
        <v>0</v>
      </c>
    </row>
    <row r="75" spans="1:16" x14ac:dyDescent="0.25">
      <c r="A75" s="275"/>
      <c r="B75" s="349"/>
      <c r="C75" s="58"/>
      <c r="D75" s="58"/>
      <c r="E75" s="62"/>
      <c r="F75" s="97"/>
      <c r="G75" s="98"/>
      <c r="H75" s="99"/>
      <c r="I75" s="100" t="s">
        <v>180</v>
      </c>
      <c r="J75" s="99"/>
      <c r="K75" s="350">
        <f>SUM(K64:K74)</f>
        <v>0</v>
      </c>
      <c r="L75" s="274"/>
      <c r="M75" s="375"/>
      <c r="N75" s="378"/>
      <c r="O75" s="376"/>
      <c r="P75" s="376"/>
    </row>
    <row r="76" spans="1:16" x14ac:dyDescent="0.25">
      <c r="A76" s="275"/>
      <c r="B76" s="349"/>
      <c r="C76" s="58"/>
      <c r="D76" s="58"/>
      <c r="E76" s="62"/>
      <c r="F76" s="97"/>
      <c r="G76" s="98"/>
      <c r="H76" s="99"/>
      <c r="I76" s="100"/>
      <c r="J76" s="99"/>
      <c r="K76" s="350"/>
      <c r="L76" s="274"/>
      <c r="M76" s="375"/>
      <c r="N76" s="378"/>
      <c r="O76" s="376"/>
      <c r="P76" s="376"/>
    </row>
    <row r="77" spans="1:16" x14ac:dyDescent="0.25">
      <c r="A77" s="275"/>
      <c r="B77" s="354" t="s">
        <v>362</v>
      </c>
      <c r="C77" s="101"/>
      <c r="D77" s="101"/>
      <c r="E77" s="101"/>
      <c r="F77" s="102" t="s">
        <v>134</v>
      </c>
      <c r="G77" s="106"/>
      <c r="H77" s="103"/>
      <c r="I77" s="104"/>
      <c r="J77" s="103"/>
      <c r="K77" s="355"/>
      <c r="L77" s="274"/>
      <c r="M77" s="375"/>
      <c r="N77" s="378"/>
      <c r="O77" s="376"/>
      <c r="P77" s="376"/>
    </row>
    <row r="78" spans="1:16" x14ac:dyDescent="0.25">
      <c r="A78" s="275"/>
      <c r="B78" s="351" t="s">
        <v>70</v>
      </c>
      <c r="C78" s="51"/>
      <c r="D78" s="51"/>
      <c r="E78" s="51"/>
      <c r="F78" s="52" t="s">
        <v>245</v>
      </c>
      <c r="G78" s="67"/>
      <c r="H78" s="69"/>
      <c r="I78" s="68"/>
      <c r="J78" s="69"/>
      <c r="K78" s="352"/>
      <c r="L78" s="274"/>
      <c r="M78" s="375"/>
      <c r="N78" s="378"/>
      <c r="O78" s="376"/>
      <c r="P78" s="376"/>
    </row>
    <row r="79" spans="1:16" ht="51" x14ac:dyDescent="0.25">
      <c r="A79" s="275"/>
      <c r="B79" s="356" t="s">
        <v>140</v>
      </c>
      <c r="C79" s="58" t="s">
        <v>64</v>
      </c>
      <c r="D79" s="58" t="s">
        <v>67</v>
      </c>
      <c r="E79" s="66">
        <v>6</v>
      </c>
      <c r="F79" s="5" t="s">
        <v>629</v>
      </c>
      <c r="G79" s="58" t="s">
        <v>51</v>
      </c>
      <c r="H79" s="63">
        <v>103.411</v>
      </c>
      <c r="I79" s="225"/>
      <c r="J79" s="65"/>
      <c r="K79" s="387">
        <f t="shared" ref="K79:K84" si="5">TRUNC(J79*H79,2)</f>
        <v>0</v>
      </c>
      <c r="L79" s="274"/>
      <c r="M79" s="375"/>
      <c r="N79" s="378"/>
      <c r="O79" s="376"/>
      <c r="P79" s="376"/>
    </row>
    <row r="80" spans="1:16" x14ac:dyDescent="0.25">
      <c r="A80" s="275"/>
      <c r="B80" s="356" t="s">
        <v>141</v>
      </c>
      <c r="C80" s="58" t="s">
        <v>64</v>
      </c>
      <c r="D80" s="58" t="s">
        <v>67</v>
      </c>
      <c r="E80" s="66">
        <v>7</v>
      </c>
      <c r="F80" s="5" t="s">
        <v>559</v>
      </c>
      <c r="G80" s="58" t="s">
        <v>435</v>
      </c>
      <c r="H80" s="63">
        <v>88.75</v>
      </c>
      <c r="I80" s="225"/>
      <c r="J80" s="65"/>
      <c r="K80" s="387">
        <f t="shared" si="5"/>
        <v>0</v>
      </c>
      <c r="L80" s="274"/>
      <c r="M80" s="375"/>
      <c r="N80" s="378"/>
      <c r="O80" s="376"/>
      <c r="P80" s="376"/>
    </row>
    <row r="81" spans="1:16" ht="38.25" x14ac:dyDescent="0.25">
      <c r="A81" s="275"/>
      <c r="B81" s="356" t="s">
        <v>363</v>
      </c>
      <c r="C81" s="58" t="s">
        <v>64</v>
      </c>
      <c r="D81" s="58" t="s">
        <v>65</v>
      </c>
      <c r="E81" s="66">
        <v>92396</v>
      </c>
      <c r="F81" s="5" t="s">
        <v>795</v>
      </c>
      <c r="G81" s="58" t="s">
        <v>51</v>
      </c>
      <c r="H81" s="63">
        <v>99.813000000000002</v>
      </c>
      <c r="I81" s="59"/>
      <c r="J81" s="65"/>
      <c r="K81" s="387">
        <f t="shared" si="5"/>
        <v>0</v>
      </c>
      <c r="L81" s="274"/>
      <c r="M81" s="375"/>
      <c r="N81" s="378"/>
      <c r="O81" s="376"/>
      <c r="P81" s="376"/>
    </row>
    <row r="82" spans="1:16" ht="25.5" x14ac:dyDescent="0.25">
      <c r="A82" s="275"/>
      <c r="B82" s="356" t="s">
        <v>364</v>
      </c>
      <c r="C82" s="58" t="s">
        <v>64</v>
      </c>
      <c r="D82" s="58" t="s">
        <v>65</v>
      </c>
      <c r="E82" s="66">
        <v>93679</v>
      </c>
      <c r="F82" s="5" t="s">
        <v>796</v>
      </c>
      <c r="G82" s="58" t="s">
        <v>51</v>
      </c>
      <c r="H82" s="63">
        <v>13.26</v>
      </c>
      <c r="I82" s="59"/>
      <c r="J82" s="65"/>
      <c r="K82" s="387">
        <f t="shared" si="5"/>
        <v>0</v>
      </c>
      <c r="L82" s="274"/>
      <c r="M82" s="375"/>
      <c r="N82" s="378"/>
      <c r="O82" s="376"/>
      <c r="P82" s="376"/>
    </row>
    <row r="83" spans="1:16" ht="38.25" x14ac:dyDescent="0.25">
      <c r="A83" s="275"/>
      <c r="B83" s="356" t="s">
        <v>365</v>
      </c>
      <c r="C83" s="58" t="s">
        <v>64</v>
      </c>
      <c r="D83" s="58" t="s">
        <v>65</v>
      </c>
      <c r="E83" s="66">
        <v>94994</v>
      </c>
      <c r="F83" s="5" t="s">
        <v>797</v>
      </c>
      <c r="G83" s="58" t="s">
        <v>51</v>
      </c>
      <c r="H83" s="63">
        <v>112.48799999999999</v>
      </c>
      <c r="I83" s="59"/>
      <c r="J83" s="65"/>
      <c r="K83" s="387">
        <f t="shared" si="5"/>
        <v>0</v>
      </c>
      <c r="L83" s="274">
        <v>94998</v>
      </c>
      <c r="M83" s="375"/>
      <c r="N83" s="378"/>
      <c r="O83" s="376"/>
      <c r="P83" s="376"/>
    </row>
    <row r="84" spans="1:16" ht="30" customHeight="1" x14ac:dyDescent="0.25">
      <c r="A84" s="275"/>
      <c r="B84" s="356" t="s">
        <v>615</v>
      </c>
      <c r="C84" s="58" t="s">
        <v>64</v>
      </c>
      <c r="D84" s="58" t="s">
        <v>65</v>
      </c>
      <c r="E84" s="66">
        <v>100947</v>
      </c>
      <c r="F84" s="5" t="s">
        <v>798</v>
      </c>
      <c r="G84" s="58" t="s">
        <v>616</v>
      </c>
      <c r="H84" s="63">
        <v>2742.02025</v>
      </c>
      <c r="I84" s="59"/>
      <c r="J84" s="65"/>
      <c r="K84" s="387">
        <f t="shared" si="5"/>
        <v>0</v>
      </c>
      <c r="L84" s="274"/>
      <c r="M84" s="375"/>
      <c r="N84" s="378"/>
      <c r="O84" s="376"/>
      <c r="P84" s="376"/>
    </row>
    <row r="85" spans="1:16" x14ac:dyDescent="0.25">
      <c r="A85" s="275"/>
      <c r="B85" s="349"/>
      <c r="C85" s="58"/>
      <c r="D85" s="58"/>
      <c r="E85" s="62"/>
      <c r="F85" s="97"/>
      <c r="G85" s="98"/>
      <c r="H85" s="99"/>
      <c r="I85" s="100" t="s">
        <v>182</v>
      </c>
      <c r="J85" s="99"/>
      <c r="K85" s="350">
        <f>SUM(K79:K84)</f>
        <v>0</v>
      </c>
      <c r="L85" s="274"/>
      <c r="M85" s="375"/>
      <c r="N85" s="378"/>
      <c r="O85" s="376"/>
      <c r="P85" s="376"/>
    </row>
    <row r="86" spans="1:16" x14ac:dyDescent="0.25">
      <c r="A86" s="275"/>
      <c r="B86" s="349"/>
      <c r="C86" s="58"/>
      <c r="D86" s="58"/>
      <c r="E86" s="62"/>
      <c r="F86" s="97"/>
      <c r="G86" s="98"/>
      <c r="H86" s="99"/>
      <c r="I86" s="100"/>
      <c r="J86" s="99"/>
      <c r="K86" s="350"/>
    </row>
    <row r="87" spans="1:16" x14ac:dyDescent="0.25">
      <c r="A87" s="275"/>
      <c r="B87" s="354" t="s">
        <v>366</v>
      </c>
      <c r="C87" s="101"/>
      <c r="D87" s="101"/>
      <c r="E87" s="101"/>
      <c r="F87" s="102" t="s">
        <v>251</v>
      </c>
      <c r="G87" s="106"/>
      <c r="H87" s="103"/>
      <c r="I87" s="104"/>
      <c r="J87" s="103"/>
      <c r="K87" s="355"/>
    </row>
    <row r="88" spans="1:16" x14ac:dyDescent="0.25">
      <c r="A88" s="275"/>
      <c r="B88" s="351" t="s">
        <v>71</v>
      </c>
      <c r="C88" s="51"/>
      <c r="D88" s="51"/>
      <c r="E88" s="51"/>
      <c r="F88" s="52" t="s">
        <v>478</v>
      </c>
      <c r="G88" s="67"/>
      <c r="H88" s="69"/>
      <c r="I88" s="68"/>
      <c r="J88" s="69"/>
      <c r="K88" s="352"/>
    </row>
    <row r="89" spans="1:16" x14ac:dyDescent="0.25">
      <c r="A89" s="275"/>
      <c r="B89" s="356" t="s">
        <v>181</v>
      </c>
      <c r="C89" s="58" t="s">
        <v>64</v>
      </c>
      <c r="D89" s="58" t="s">
        <v>66</v>
      </c>
      <c r="E89" s="62">
        <v>1201009011</v>
      </c>
      <c r="F89" s="5" t="s">
        <v>799</v>
      </c>
      <c r="G89" s="58" t="s">
        <v>131</v>
      </c>
      <c r="H89" s="63">
        <v>1</v>
      </c>
      <c r="I89" s="59"/>
      <c r="J89" s="65"/>
      <c r="K89" s="387">
        <f t="shared" ref="K89:K109" si="6">TRUNC(J89*H89,2)</f>
        <v>0</v>
      </c>
    </row>
    <row r="90" spans="1:16" ht="38.25" x14ac:dyDescent="0.25">
      <c r="A90" s="275"/>
      <c r="B90" s="356" t="s">
        <v>528</v>
      </c>
      <c r="C90" s="58" t="s">
        <v>64</v>
      </c>
      <c r="D90" s="58" t="s">
        <v>65</v>
      </c>
      <c r="E90" s="62">
        <v>97891</v>
      </c>
      <c r="F90" s="5" t="s">
        <v>800</v>
      </c>
      <c r="G90" s="58" t="s">
        <v>131</v>
      </c>
      <c r="H90" s="63">
        <v>4</v>
      </c>
      <c r="I90" s="59"/>
      <c r="J90" s="65"/>
      <c r="K90" s="387">
        <f t="shared" si="6"/>
        <v>0</v>
      </c>
    </row>
    <row r="91" spans="1:16" ht="25.5" x14ac:dyDescent="0.25">
      <c r="A91" s="275"/>
      <c r="B91" s="356" t="s">
        <v>626</v>
      </c>
      <c r="C91" s="58" t="s">
        <v>64</v>
      </c>
      <c r="D91" s="58" t="s">
        <v>65</v>
      </c>
      <c r="E91" s="62">
        <v>96986</v>
      </c>
      <c r="F91" s="5" t="s">
        <v>801</v>
      </c>
      <c r="G91" s="58" t="s">
        <v>131</v>
      </c>
      <c r="H91" s="63">
        <v>3</v>
      </c>
      <c r="I91" s="59"/>
      <c r="J91" s="65"/>
      <c r="K91" s="387">
        <f t="shared" si="6"/>
        <v>0</v>
      </c>
    </row>
    <row r="92" spans="1:16" ht="25.5" x14ac:dyDescent="0.25">
      <c r="A92" s="275"/>
      <c r="B92" s="356" t="s">
        <v>627</v>
      </c>
      <c r="C92" s="58" t="s">
        <v>64</v>
      </c>
      <c r="D92" s="58" t="s">
        <v>65</v>
      </c>
      <c r="E92" s="62">
        <v>98111</v>
      </c>
      <c r="F92" s="5" t="s">
        <v>802</v>
      </c>
      <c r="G92" s="58" t="s">
        <v>131</v>
      </c>
      <c r="H92" s="63">
        <v>3</v>
      </c>
      <c r="I92" s="59"/>
      <c r="J92" s="65"/>
      <c r="K92" s="387">
        <f t="shared" si="6"/>
        <v>0</v>
      </c>
    </row>
    <row r="93" spans="1:16" x14ac:dyDescent="0.25">
      <c r="A93" s="275"/>
      <c r="B93" s="351" t="s">
        <v>72</v>
      </c>
      <c r="C93" s="51"/>
      <c r="D93" s="51"/>
      <c r="E93" s="51"/>
      <c r="F93" s="52" t="s">
        <v>421</v>
      </c>
      <c r="G93" s="67"/>
      <c r="H93" s="69"/>
      <c r="I93" s="68"/>
      <c r="J93" s="69"/>
      <c r="K93" s="352"/>
    </row>
    <row r="94" spans="1:16" ht="38.25" x14ac:dyDescent="0.25">
      <c r="A94" s="275"/>
      <c r="B94" s="356" t="s">
        <v>146</v>
      </c>
      <c r="C94" s="58" t="s">
        <v>64</v>
      </c>
      <c r="D94" s="58" t="s">
        <v>65</v>
      </c>
      <c r="E94" s="62">
        <v>101880</v>
      </c>
      <c r="F94" s="5" t="s">
        <v>803</v>
      </c>
      <c r="G94" s="58" t="s">
        <v>131</v>
      </c>
      <c r="H94" s="63">
        <v>1</v>
      </c>
      <c r="I94" s="59"/>
      <c r="J94" s="65"/>
      <c r="K94" s="387">
        <f t="shared" si="6"/>
        <v>0</v>
      </c>
    </row>
    <row r="95" spans="1:16" ht="25.5" x14ac:dyDescent="0.25">
      <c r="A95" s="275"/>
      <c r="B95" s="356" t="s">
        <v>424</v>
      </c>
      <c r="C95" s="58" t="s">
        <v>64</v>
      </c>
      <c r="D95" s="58" t="s">
        <v>65</v>
      </c>
      <c r="E95" s="62">
        <v>93654</v>
      </c>
      <c r="F95" s="5" t="s">
        <v>804</v>
      </c>
      <c r="G95" s="58" t="s">
        <v>131</v>
      </c>
      <c r="H95" s="63">
        <v>12</v>
      </c>
      <c r="I95" s="59"/>
      <c r="J95" s="65"/>
      <c r="K95" s="387">
        <f t="shared" si="6"/>
        <v>0</v>
      </c>
    </row>
    <row r="96" spans="1:16" ht="25.5" x14ac:dyDescent="0.25">
      <c r="A96" s="275"/>
      <c r="B96" s="356" t="s">
        <v>474</v>
      </c>
      <c r="C96" s="58" t="s">
        <v>64</v>
      </c>
      <c r="D96" s="58" t="s">
        <v>65</v>
      </c>
      <c r="E96" s="62">
        <v>93663</v>
      </c>
      <c r="F96" s="5" t="s">
        <v>805</v>
      </c>
      <c r="G96" s="58" t="s">
        <v>131</v>
      </c>
      <c r="H96" s="63">
        <v>5</v>
      </c>
      <c r="I96" s="59"/>
      <c r="J96" s="65"/>
      <c r="K96" s="387">
        <f t="shared" si="6"/>
        <v>0</v>
      </c>
    </row>
    <row r="97" spans="1:12" ht="25.5" x14ac:dyDescent="0.25">
      <c r="A97" s="275"/>
      <c r="B97" s="356" t="s">
        <v>519</v>
      </c>
      <c r="C97" s="58" t="s">
        <v>64</v>
      </c>
      <c r="D97" s="58" t="s">
        <v>65</v>
      </c>
      <c r="E97" s="62">
        <v>93666</v>
      </c>
      <c r="F97" s="5" t="s">
        <v>806</v>
      </c>
      <c r="G97" s="58" t="s">
        <v>131</v>
      </c>
      <c r="H97" s="63">
        <v>1</v>
      </c>
      <c r="I97" s="59"/>
      <c r="J97" s="65"/>
      <c r="K97" s="387">
        <f t="shared" si="6"/>
        <v>0</v>
      </c>
    </row>
    <row r="98" spans="1:12" x14ac:dyDescent="0.25">
      <c r="A98" s="275"/>
      <c r="B98" s="351" t="s">
        <v>419</v>
      </c>
      <c r="C98" s="51"/>
      <c r="D98" s="51"/>
      <c r="E98" s="51"/>
      <c r="F98" s="52" t="s">
        <v>249</v>
      </c>
      <c r="G98" s="67"/>
      <c r="H98" s="69"/>
      <c r="I98" s="68"/>
      <c r="J98" s="69"/>
      <c r="K98" s="352"/>
    </row>
    <row r="99" spans="1:12" ht="63.75" x14ac:dyDescent="0.25">
      <c r="A99" s="275"/>
      <c r="B99" s="356" t="s">
        <v>420</v>
      </c>
      <c r="C99" s="58" t="s">
        <v>64</v>
      </c>
      <c r="D99" s="58" t="s">
        <v>65</v>
      </c>
      <c r="E99" s="62">
        <v>104475</v>
      </c>
      <c r="F99" s="5" t="s">
        <v>807</v>
      </c>
      <c r="G99" s="58" t="s">
        <v>131</v>
      </c>
      <c r="H99" s="63">
        <v>19</v>
      </c>
      <c r="I99" s="59"/>
      <c r="J99" s="65"/>
      <c r="K99" s="387">
        <f t="shared" si="6"/>
        <v>0</v>
      </c>
    </row>
    <row r="100" spans="1:12" ht="63.75" x14ac:dyDescent="0.25">
      <c r="A100" s="275"/>
      <c r="B100" s="356" t="s">
        <v>475</v>
      </c>
      <c r="C100" s="58" t="s">
        <v>64</v>
      </c>
      <c r="D100" s="58" t="s">
        <v>65</v>
      </c>
      <c r="E100" s="62">
        <v>104473</v>
      </c>
      <c r="F100" s="5" t="s">
        <v>808</v>
      </c>
      <c r="G100" s="58" t="s">
        <v>131</v>
      </c>
      <c r="H100" s="63">
        <v>14</v>
      </c>
      <c r="I100" s="59"/>
      <c r="J100" s="65"/>
      <c r="K100" s="387">
        <f t="shared" si="6"/>
        <v>0</v>
      </c>
    </row>
    <row r="101" spans="1:12" x14ac:dyDescent="0.25">
      <c r="A101" s="275"/>
      <c r="B101" s="351" t="s">
        <v>425</v>
      </c>
      <c r="C101" s="51"/>
      <c r="D101" s="51"/>
      <c r="E101" s="51"/>
      <c r="F101" s="52" t="s">
        <v>250</v>
      </c>
      <c r="G101" s="67"/>
      <c r="H101" s="69"/>
      <c r="I101" s="68"/>
      <c r="J101" s="69"/>
      <c r="K101" s="352"/>
      <c r="L101" s="278"/>
    </row>
    <row r="102" spans="1:12" x14ac:dyDescent="0.25">
      <c r="A102" s="275"/>
      <c r="B102" s="356" t="s">
        <v>426</v>
      </c>
      <c r="C102" s="58" t="s">
        <v>64</v>
      </c>
      <c r="D102" s="58" t="s">
        <v>114</v>
      </c>
      <c r="E102" s="62">
        <v>60159</v>
      </c>
      <c r="F102" s="5" t="s">
        <v>530</v>
      </c>
      <c r="G102" s="58" t="s">
        <v>131</v>
      </c>
      <c r="H102" s="63">
        <v>14</v>
      </c>
      <c r="I102" s="59"/>
      <c r="J102" s="65"/>
      <c r="K102" s="387">
        <f t="shared" si="6"/>
        <v>0</v>
      </c>
    </row>
    <row r="103" spans="1:12" ht="25.5" x14ac:dyDescent="0.25">
      <c r="A103" s="275"/>
      <c r="B103" s="356" t="s">
        <v>583</v>
      </c>
      <c r="C103" s="58" t="s">
        <v>64</v>
      </c>
      <c r="D103" s="58" t="s">
        <v>65</v>
      </c>
      <c r="E103" s="62">
        <v>97599</v>
      </c>
      <c r="F103" s="5" t="s">
        <v>809</v>
      </c>
      <c r="G103" s="58" t="s">
        <v>131</v>
      </c>
      <c r="H103" s="63">
        <v>7</v>
      </c>
      <c r="I103" s="59"/>
      <c r="J103" s="65"/>
      <c r="K103" s="387">
        <f t="shared" si="6"/>
        <v>0</v>
      </c>
    </row>
    <row r="104" spans="1:12" x14ac:dyDescent="0.25">
      <c r="A104" s="275"/>
      <c r="B104" s="351" t="s">
        <v>469</v>
      </c>
      <c r="C104" s="51"/>
      <c r="D104" s="51"/>
      <c r="E104" s="51"/>
      <c r="F104" s="52" t="s">
        <v>422</v>
      </c>
      <c r="G104" s="67"/>
      <c r="H104" s="69"/>
      <c r="I104" s="68"/>
      <c r="J104" s="69"/>
      <c r="K104" s="352"/>
      <c r="L104" s="278"/>
    </row>
    <row r="105" spans="1:12" ht="38.25" x14ac:dyDescent="0.25">
      <c r="A105" s="275"/>
      <c r="B105" s="356" t="s">
        <v>470</v>
      </c>
      <c r="C105" s="58" t="s">
        <v>64</v>
      </c>
      <c r="D105" s="58" t="s">
        <v>65</v>
      </c>
      <c r="E105" s="66">
        <v>92984</v>
      </c>
      <c r="F105" s="5" t="s">
        <v>810</v>
      </c>
      <c r="G105" s="58" t="s">
        <v>435</v>
      </c>
      <c r="H105" s="63">
        <v>134.75</v>
      </c>
      <c r="I105" s="59"/>
      <c r="J105" s="65"/>
      <c r="K105" s="387">
        <f t="shared" si="6"/>
        <v>0</v>
      </c>
    </row>
    <row r="106" spans="1:12" ht="38.25" x14ac:dyDescent="0.25">
      <c r="A106" s="275"/>
      <c r="B106" s="356" t="s">
        <v>621</v>
      </c>
      <c r="C106" s="58" t="s">
        <v>64</v>
      </c>
      <c r="D106" s="58" t="s">
        <v>65</v>
      </c>
      <c r="E106" s="66">
        <v>91926</v>
      </c>
      <c r="F106" s="5" t="s">
        <v>811</v>
      </c>
      <c r="G106" s="58" t="s">
        <v>435</v>
      </c>
      <c r="H106" s="63">
        <v>490.84000000000003</v>
      </c>
      <c r="I106" s="59"/>
      <c r="J106" s="65"/>
      <c r="K106" s="387">
        <f t="shared" si="6"/>
        <v>0</v>
      </c>
    </row>
    <row r="107" spans="1:12" ht="38.25" x14ac:dyDescent="0.25">
      <c r="A107" s="275"/>
      <c r="B107" s="356" t="s">
        <v>657</v>
      </c>
      <c r="C107" s="58" t="s">
        <v>64</v>
      </c>
      <c r="D107" s="58" t="s">
        <v>65</v>
      </c>
      <c r="E107" s="66">
        <v>91930</v>
      </c>
      <c r="F107" s="5" t="s">
        <v>812</v>
      </c>
      <c r="G107" s="58" t="s">
        <v>435</v>
      </c>
      <c r="H107" s="63">
        <v>237.10000000000002</v>
      </c>
      <c r="I107" s="59"/>
      <c r="J107" s="65"/>
      <c r="K107" s="387">
        <f t="shared" si="6"/>
        <v>0</v>
      </c>
    </row>
    <row r="108" spans="1:12" x14ac:dyDescent="0.25">
      <c r="A108" s="275"/>
      <c r="B108" s="351" t="s">
        <v>476</v>
      </c>
      <c r="C108" s="51"/>
      <c r="D108" s="51"/>
      <c r="E108" s="51"/>
      <c r="F108" s="52" t="s">
        <v>468</v>
      </c>
      <c r="G108" s="67"/>
      <c r="H108" s="69"/>
      <c r="I108" s="68"/>
      <c r="J108" s="69"/>
      <c r="K108" s="352"/>
      <c r="L108" s="278"/>
    </row>
    <row r="109" spans="1:12" x14ac:dyDescent="0.25">
      <c r="A109" s="275"/>
      <c r="B109" s="356" t="s">
        <v>477</v>
      </c>
      <c r="C109" s="58" t="s">
        <v>64</v>
      </c>
      <c r="D109" s="58" t="s">
        <v>115</v>
      </c>
      <c r="E109" s="157" t="s">
        <v>404</v>
      </c>
      <c r="F109" s="5" t="s">
        <v>467</v>
      </c>
      <c r="G109" s="58" t="s">
        <v>131</v>
      </c>
      <c r="H109" s="63">
        <v>6</v>
      </c>
      <c r="I109" s="59"/>
      <c r="J109" s="65"/>
      <c r="K109" s="387">
        <f t="shared" si="6"/>
        <v>0</v>
      </c>
    </row>
    <row r="110" spans="1:12" x14ac:dyDescent="0.25">
      <c r="A110" s="275"/>
      <c r="B110" s="349"/>
      <c r="C110" s="58"/>
      <c r="D110" s="58"/>
      <c r="E110" s="62"/>
      <c r="F110" s="97"/>
      <c r="G110" s="98"/>
      <c r="H110" s="99"/>
      <c r="I110" s="100" t="s">
        <v>252</v>
      </c>
      <c r="J110" s="99"/>
      <c r="K110" s="350">
        <f>SUM(K89:K109)</f>
        <v>0</v>
      </c>
    </row>
    <row r="111" spans="1:12" x14ac:dyDescent="0.25">
      <c r="A111" s="275"/>
      <c r="B111" s="349"/>
      <c r="C111" s="58"/>
      <c r="D111" s="58"/>
      <c r="E111" s="62"/>
      <c r="F111" s="97"/>
      <c r="G111" s="98"/>
      <c r="H111" s="99"/>
      <c r="I111" s="100"/>
      <c r="J111" s="99"/>
      <c r="K111" s="350"/>
    </row>
    <row r="112" spans="1:12" x14ac:dyDescent="0.25">
      <c r="A112" s="275"/>
      <c r="B112" s="354" t="s">
        <v>367</v>
      </c>
      <c r="C112" s="101"/>
      <c r="D112" s="101"/>
      <c r="E112" s="101"/>
      <c r="F112" s="102" t="s">
        <v>263</v>
      </c>
      <c r="G112" s="106"/>
      <c r="H112" s="103"/>
      <c r="I112" s="104"/>
      <c r="J112" s="103"/>
      <c r="K112" s="355"/>
    </row>
    <row r="113" spans="1:11" x14ac:dyDescent="0.25">
      <c r="A113" s="275"/>
      <c r="B113" s="351" t="s">
        <v>143</v>
      </c>
      <c r="C113" s="51"/>
      <c r="D113" s="51"/>
      <c r="E113" s="51"/>
      <c r="F113" s="52" t="s">
        <v>264</v>
      </c>
      <c r="G113" s="67"/>
      <c r="H113" s="69"/>
      <c r="I113" s="68"/>
      <c r="J113" s="69"/>
      <c r="K113" s="352"/>
    </row>
    <row r="114" spans="1:11" ht="38.25" x14ac:dyDescent="0.25">
      <c r="A114" s="275"/>
      <c r="B114" s="356" t="s">
        <v>204</v>
      </c>
      <c r="C114" s="58" t="s">
        <v>64</v>
      </c>
      <c r="D114" s="58" t="s">
        <v>65</v>
      </c>
      <c r="E114" s="62">
        <v>86932</v>
      </c>
      <c r="F114" s="5" t="s">
        <v>813</v>
      </c>
      <c r="G114" s="58" t="s">
        <v>131</v>
      </c>
      <c r="H114" s="63">
        <v>2</v>
      </c>
      <c r="I114" s="59"/>
      <c r="J114" s="65"/>
      <c r="K114" s="387">
        <f t="shared" ref="K114:K128" si="7">TRUNC(J114*H114,2)</f>
        <v>0</v>
      </c>
    </row>
    <row r="115" spans="1:11" ht="24" customHeight="1" x14ac:dyDescent="0.25">
      <c r="A115" s="275"/>
      <c r="B115" s="356" t="s">
        <v>321</v>
      </c>
      <c r="C115" s="58" t="s">
        <v>64</v>
      </c>
      <c r="D115" s="58" t="s">
        <v>66</v>
      </c>
      <c r="E115" s="62">
        <v>2401001000</v>
      </c>
      <c r="F115" s="5" t="s">
        <v>814</v>
      </c>
      <c r="G115" s="58" t="s">
        <v>131</v>
      </c>
      <c r="H115" s="63">
        <v>2</v>
      </c>
      <c r="I115" s="59"/>
      <c r="J115" s="65"/>
      <c r="K115" s="387">
        <f t="shared" si="7"/>
        <v>0</v>
      </c>
    </row>
    <row r="116" spans="1:11" ht="24" customHeight="1" x14ac:dyDescent="0.25">
      <c r="A116" s="275"/>
      <c r="B116" s="356" t="s">
        <v>322</v>
      </c>
      <c r="C116" s="58" t="s">
        <v>64</v>
      </c>
      <c r="D116" s="58" t="s">
        <v>65</v>
      </c>
      <c r="E116" s="62">
        <v>95544</v>
      </c>
      <c r="F116" s="5" t="s">
        <v>815</v>
      </c>
      <c r="G116" s="58" t="s">
        <v>131</v>
      </c>
      <c r="H116" s="63">
        <v>2</v>
      </c>
      <c r="I116" s="59"/>
      <c r="J116" s="65"/>
      <c r="K116" s="387">
        <f t="shared" si="7"/>
        <v>0</v>
      </c>
    </row>
    <row r="117" spans="1:11" ht="38.25" x14ac:dyDescent="0.25">
      <c r="A117" s="275"/>
      <c r="B117" s="356" t="s">
        <v>531</v>
      </c>
      <c r="C117" s="58" t="s">
        <v>64</v>
      </c>
      <c r="D117" s="58" t="s">
        <v>66</v>
      </c>
      <c r="E117" s="62">
        <v>1801000120</v>
      </c>
      <c r="F117" s="5" t="s">
        <v>816</v>
      </c>
      <c r="G117" s="58" t="s">
        <v>51</v>
      </c>
      <c r="H117" s="63">
        <v>0.96</v>
      </c>
      <c r="I117" s="59"/>
      <c r="J117" s="65"/>
      <c r="K117" s="387">
        <f t="shared" si="7"/>
        <v>0</v>
      </c>
    </row>
    <row r="118" spans="1:11" ht="25.5" x14ac:dyDescent="0.25">
      <c r="A118" s="275"/>
      <c r="B118" s="356" t="s">
        <v>630</v>
      </c>
      <c r="C118" s="58" t="s">
        <v>64</v>
      </c>
      <c r="D118" s="58" t="s">
        <v>65</v>
      </c>
      <c r="E118" s="66">
        <v>95547</v>
      </c>
      <c r="F118" s="5" t="s">
        <v>817</v>
      </c>
      <c r="G118" s="58" t="s">
        <v>131</v>
      </c>
      <c r="H118" s="63">
        <v>2</v>
      </c>
      <c r="I118" s="59"/>
      <c r="J118" s="65"/>
      <c r="K118" s="387">
        <f t="shared" si="7"/>
        <v>0</v>
      </c>
    </row>
    <row r="119" spans="1:11" ht="25.5" x14ac:dyDescent="0.25">
      <c r="A119" s="275"/>
      <c r="B119" s="356" t="s">
        <v>631</v>
      </c>
      <c r="C119" s="58" t="s">
        <v>64</v>
      </c>
      <c r="D119" s="58" t="s">
        <v>66</v>
      </c>
      <c r="E119" s="66">
        <v>1301004064</v>
      </c>
      <c r="F119" s="5" t="s">
        <v>818</v>
      </c>
      <c r="G119" s="58" t="s">
        <v>131</v>
      </c>
      <c r="H119" s="63">
        <v>2</v>
      </c>
      <c r="I119" s="59"/>
      <c r="J119" s="65"/>
      <c r="K119" s="387">
        <f t="shared" si="7"/>
        <v>0</v>
      </c>
    </row>
    <row r="120" spans="1:11" x14ac:dyDescent="0.25">
      <c r="A120" s="275"/>
      <c r="B120" s="351" t="s">
        <v>368</v>
      </c>
      <c r="C120" s="51"/>
      <c r="D120" s="51"/>
      <c r="E120" s="51"/>
      <c r="F120" s="52" t="s">
        <v>266</v>
      </c>
      <c r="G120" s="67"/>
      <c r="H120" s="69"/>
      <c r="I120" s="68"/>
      <c r="J120" s="69"/>
      <c r="K120" s="352"/>
    </row>
    <row r="121" spans="1:11" ht="38.25" x14ac:dyDescent="0.25">
      <c r="A121" s="275"/>
      <c r="B121" s="356" t="s">
        <v>369</v>
      </c>
      <c r="C121" s="58" t="s">
        <v>64</v>
      </c>
      <c r="D121" s="58" t="s">
        <v>65</v>
      </c>
      <c r="E121" s="62">
        <v>89957</v>
      </c>
      <c r="F121" s="5" t="s">
        <v>819</v>
      </c>
      <c r="G121" s="58" t="s">
        <v>131</v>
      </c>
      <c r="H121" s="63">
        <v>4</v>
      </c>
      <c r="I121" s="59"/>
      <c r="J121" s="65"/>
      <c r="K121" s="387">
        <f t="shared" si="7"/>
        <v>0</v>
      </c>
    </row>
    <row r="122" spans="1:11" x14ac:dyDescent="0.25">
      <c r="A122" s="275"/>
      <c r="B122" s="351" t="s">
        <v>371</v>
      </c>
      <c r="C122" s="51"/>
      <c r="D122" s="51"/>
      <c r="E122" s="51"/>
      <c r="F122" s="52" t="s">
        <v>265</v>
      </c>
      <c r="G122" s="67"/>
      <c r="H122" s="69"/>
      <c r="I122" s="68"/>
      <c r="J122" s="69"/>
      <c r="K122" s="352"/>
    </row>
    <row r="123" spans="1:11" ht="25.5" x14ac:dyDescent="0.25">
      <c r="A123" s="275"/>
      <c r="B123" s="356" t="s">
        <v>372</v>
      </c>
      <c r="C123" s="58" t="s">
        <v>64</v>
      </c>
      <c r="D123" s="58" t="s">
        <v>66</v>
      </c>
      <c r="E123" s="62">
        <v>2401002010</v>
      </c>
      <c r="F123" s="5" t="s">
        <v>820</v>
      </c>
      <c r="G123" s="58" t="s">
        <v>131</v>
      </c>
      <c r="H123" s="63">
        <v>4</v>
      </c>
      <c r="I123" s="59"/>
      <c r="J123" s="65"/>
      <c r="K123" s="387">
        <f t="shared" si="7"/>
        <v>0</v>
      </c>
    </row>
    <row r="124" spans="1:11" ht="25.5" x14ac:dyDescent="0.25">
      <c r="A124" s="275"/>
      <c r="B124" s="356" t="s">
        <v>373</v>
      </c>
      <c r="C124" s="58" t="s">
        <v>64</v>
      </c>
      <c r="D124" s="58" t="s">
        <v>65</v>
      </c>
      <c r="E124" s="62">
        <v>100867</v>
      </c>
      <c r="F124" s="5" t="s">
        <v>821</v>
      </c>
      <c r="G124" s="58" t="s">
        <v>131</v>
      </c>
      <c r="H124" s="63">
        <v>2</v>
      </c>
      <c r="I124" s="59"/>
      <c r="J124" s="65"/>
      <c r="K124" s="387">
        <f t="shared" si="7"/>
        <v>0</v>
      </c>
    </row>
    <row r="125" spans="1:11" ht="25.5" x14ac:dyDescent="0.25">
      <c r="A125" s="275"/>
      <c r="B125" s="356" t="s">
        <v>374</v>
      </c>
      <c r="C125" s="58" t="s">
        <v>64</v>
      </c>
      <c r="D125" s="58" t="s">
        <v>65</v>
      </c>
      <c r="E125" s="62">
        <v>100868</v>
      </c>
      <c r="F125" s="5" t="s">
        <v>822</v>
      </c>
      <c r="G125" s="58" t="s">
        <v>131</v>
      </c>
      <c r="H125" s="63">
        <v>4</v>
      </c>
      <c r="I125" s="59"/>
      <c r="J125" s="65"/>
      <c r="K125" s="387">
        <f t="shared" si="7"/>
        <v>0</v>
      </c>
    </row>
    <row r="126" spans="1:11" ht="25.5" x14ac:dyDescent="0.25">
      <c r="A126" s="275"/>
      <c r="B126" s="356" t="s">
        <v>375</v>
      </c>
      <c r="C126" s="58" t="s">
        <v>64</v>
      </c>
      <c r="D126" s="58" t="s">
        <v>65</v>
      </c>
      <c r="E126" s="62">
        <v>100874</v>
      </c>
      <c r="F126" s="5" t="s">
        <v>823</v>
      </c>
      <c r="G126" s="58" t="s">
        <v>131</v>
      </c>
      <c r="H126" s="63">
        <v>2</v>
      </c>
      <c r="I126" s="59"/>
      <c r="J126" s="65"/>
      <c r="K126" s="387">
        <f t="shared" si="7"/>
        <v>0</v>
      </c>
    </row>
    <row r="127" spans="1:11" ht="25.5" x14ac:dyDescent="0.25">
      <c r="A127" s="275"/>
      <c r="B127" s="356" t="s">
        <v>532</v>
      </c>
      <c r="C127" s="58" t="s">
        <v>64</v>
      </c>
      <c r="D127" s="58" t="s">
        <v>66</v>
      </c>
      <c r="E127" s="62">
        <v>2401001017</v>
      </c>
      <c r="F127" s="5" t="s">
        <v>824</v>
      </c>
      <c r="G127" s="58" t="s">
        <v>131</v>
      </c>
      <c r="H127" s="63">
        <v>2</v>
      </c>
      <c r="I127" s="59"/>
      <c r="J127" s="65"/>
      <c r="K127" s="387">
        <f t="shared" si="7"/>
        <v>0</v>
      </c>
    </row>
    <row r="128" spans="1:11" ht="25.5" x14ac:dyDescent="0.25">
      <c r="A128" s="275"/>
      <c r="B128" s="356" t="s">
        <v>533</v>
      </c>
      <c r="C128" s="58" t="s">
        <v>64</v>
      </c>
      <c r="D128" s="58" t="s">
        <v>66</v>
      </c>
      <c r="E128" s="62">
        <v>2401002050</v>
      </c>
      <c r="F128" s="5" t="s">
        <v>825</v>
      </c>
      <c r="G128" s="58" t="s">
        <v>131</v>
      </c>
      <c r="H128" s="63">
        <v>4</v>
      </c>
      <c r="I128" s="59"/>
      <c r="J128" s="65"/>
      <c r="K128" s="387">
        <f t="shared" si="7"/>
        <v>0</v>
      </c>
    </row>
    <row r="129" spans="1:13" x14ac:dyDescent="0.25">
      <c r="A129" s="275"/>
      <c r="B129" s="349"/>
      <c r="C129" s="58"/>
      <c r="D129" s="58"/>
      <c r="E129" s="62"/>
      <c r="F129" s="97"/>
      <c r="G129" s="98"/>
      <c r="H129" s="99"/>
      <c r="I129" s="100" t="s">
        <v>272</v>
      </c>
      <c r="J129" s="99"/>
      <c r="K129" s="350">
        <f>SUM(K114:K128)</f>
        <v>0</v>
      </c>
    </row>
    <row r="130" spans="1:13" x14ac:dyDescent="0.25">
      <c r="A130" s="275"/>
      <c r="B130" s="349"/>
      <c r="C130" s="58"/>
      <c r="D130" s="58"/>
      <c r="E130" s="62"/>
      <c r="F130" s="97"/>
      <c r="G130" s="98"/>
      <c r="H130" s="99"/>
      <c r="I130" s="100"/>
      <c r="J130" s="99"/>
      <c r="K130" s="350"/>
    </row>
    <row r="131" spans="1:13" x14ac:dyDescent="0.25">
      <c r="A131" s="275"/>
      <c r="B131" s="354" t="s">
        <v>370</v>
      </c>
      <c r="C131" s="101"/>
      <c r="D131" s="101"/>
      <c r="E131" s="101"/>
      <c r="F131" s="102" t="s">
        <v>267</v>
      </c>
      <c r="G131" s="106"/>
      <c r="H131" s="103"/>
      <c r="I131" s="104"/>
      <c r="J131" s="103"/>
      <c r="K131" s="355"/>
    </row>
    <row r="132" spans="1:13" x14ac:dyDescent="0.25">
      <c r="A132" s="275"/>
      <c r="B132" s="351" t="s">
        <v>183</v>
      </c>
      <c r="C132" s="51"/>
      <c r="D132" s="51"/>
      <c r="E132" s="51"/>
      <c r="F132" s="52" t="s">
        <v>324</v>
      </c>
      <c r="G132" s="67"/>
      <c r="H132" s="69"/>
      <c r="I132" s="68"/>
      <c r="J132" s="69"/>
      <c r="K132" s="352"/>
    </row>
    <row r="133" spans="1:13" ht="51" x14ac:dyDescent="0.25">
      <c r="A133" s="275"/>
      <c r="B133" s="356" t="s">
        <v>207</v>
      </c>
      <c r="C133" s="58" t="s">
        <v>64</v>
      </c>
      <c r="D133" s="58" t="s">
        <v>67</v>
      </c>
      <c r="E133" s="66">
        <v>11</v>
      </c>
      <c r="F133" s="5" t="s">
        <v>634</v>
      </c>
      <c r="G133" s="58" t="s">
        <v>131</v>
      </c>
      <c r="H133" s="63">
        <v>2</v>
      </c>
      <c r="I133" s="225"/>
      <c r="J133" s="65"/>
      <c r="K133" s="387">
        <f t="shared" ref="K133" si="8">TRUNC(J133*H133,2)</f>
        <v>0</v>
      </c>
    </row>
    <row r="134" spans="1:13" x14ac:dyDescent="0.25">
      <c r="A134" s="275"/>
      <c r="B134" s="349"/>
      <c r="C134" s="58"/>
      <c r="D134" s="58"/>
      <c r="E134" s="62"/>
      <c r="F134" s="97"/>
      <c r="G134" s="98"/>
      <c r="H134" s="99"/>
      <c r="I134" s="100" t="s">
        <v>268</v>
      </c>
      <c r="J134" s="99"/>
      <c r="K134" s="350">
        <f>K133</f>
        <v>0</v>
      </c>
    </row>
    <row r="135" spans="1:13" x14ac:dyDescent="0.25">
      <c r="A135" s="275"/>
      <c r="B135" s="349"/>
      <c r="C135" s="58"/>
      <c r="D135" s="58"/>
      <c r="E135" s="62"/>
      <c r="F135" s="97"/>
      <c r="G135" s="98"/>
      <c r="H135" s="99"/>
      <c r="I135" s="100"/>
      <c r="J135" s="99"/>
      <c r="K135" s="350"/>
    </row>
    <row r="136" spans="1:13" x14ac:dyDescent="0.25">
      <c r="A136" s="275"/>
      <c r="B136" s="354" t="s">
        <v>376</v>
      </c>
      <c r="C136" s="101"/>
      <c r="D136" s="101"/>
      <c r="E136" s="101"/>
      <c r="F136" s="102" t="s">
        <v>145</v>
      </c>
      <c r="G136" s="106"/>
      <c r="H136" s="103"/>
      <c r="I136" s="104"/>
      <c r="J136" s="103"/>
      <c r="K136" s="355"/>
      <c r="L136" s="278"/>
    </row>
    <row r="137" spans="1:13" x14ac:dyDescent="0.25">
      <c r="A137" s="275"/>
      <c r="B137" s="351" t="s">
        <v>184</v>
      </c>
      <c r="C137" s="51"/>
      <c r="D137" s="51"/>
      <c r="E137" s="51"/>
      <c r="F137" s="52" t="s">
        <v>254</v>
      </c>
      <c r="G137" s="67"/>
      <c r="H137" s="69"/>
      <c r="I137" s="68"/>
      <c r="J137" s="69"/>
      <c r="K137" s="352"/>
    </row>
    <row r="138" spans="1:13" ht="25.5" x14ac:dyDescent="0.25">
      <c r="A138" s="275"/>
      <c r="B138" s="356" t="s">
        <v>208</v>
      </c>
      <c r="C138" s="107" t="s">
        <v>64</v>
      </c>
      <c r="D138" s="107" t="s">
        <v>65</v>
      </c>
      <c r="E138" s="66">
        <v>100717</v>
      </c>
      <c r="F138" s="5" t="s">
        <v>826</v>
      </c>
      <c r="G138" s="58" t="s">
        <v>51</v>
      </c>
      <c r="H138" s="63">
        <v>481.26</v>
      </c>
      <c r="I138" s="59"/>
      <c r="J138" s="65"/>
      <c r="K138" s="387">
        <f t="shared" ref="K138:K154" si="9">TRUNC(J138*H138,2)</f>
        <v>0</v>
      </c>
    </row>
    <row r="139" spans="1:13" ht="51" x14ac:dyDescent="0.25">
      <c r="A139" s="275"/>
      <c r="B139" s="356" t="s">
        <v>209</v>
      </c>
      <c r="C139" s="107" t="s">
        <v>64</v>
      </c>
      <c r="D139" s="107" t="s">
        <v>65</v>
      </c>
      <c r="E139" s="66">
        <v>100725</v>
      </c>
      <c r="F139" s="5" t="s">
        <v>827</v>
      </c>
      <c r="G139" s="58" t="s">
        <v>51</v>
      </c>
      <c r="H139" s="370">
        <v>483.65999999999997</v>
      </c>
      <c r="I139" s="59"/>
      <c r="J139" s="65"/>
      <c r="K139" s="387">
        <f t="shared" si="9"/>
        <v>0</v>
      </c>
      <c r="M139" s="382"/>
    </row>
    <row r="140" spans="1:13" x14ac:dyDescent="0.25">
      <c r="A140" s="275"/>
      <c r="B140" s="351" t="s">
        <v>185</v>
      </c>
      <c r="C140" s="51"/>
      <c r="D140" s="51"/>
      <c r="E140" s="51"/>
      <c r="F140" s="52" t="s">
        <v>147</v>
      </c>
      <c r="G140" s="67"/>
      <c r="H140" s="69"/>
      <c r="I140" s="68"/>
      <c r="J140" s="69"/>
      <c r="K140" s="352"/>
    </row>
    <row r="141" spans="1:13" ht="25.5" x14ac:dyDescent="0.25">
      <c r="A141" s="275"/>
      <c r="B141" s="356" t="s">
        <v>210</v>
      </c>
      <c r="C141" s="58" t="s">
        <v>64</v>
      </c>
      <c r="D141" s="58" t="s">
        <v>65</v>
      </c>
      <c r="E141" s="66">
        <v>88485</v>
      </c>
      <c r="F141" s="5" t="s">
        <v>828</v>
      </c>
      <c r="G141" s="58" t="s">
        <v>51</v>
      </c>
      <c r="H141" s="63">
        <v>223.22500000000002</v>
      </c>
      <c r="I141" s="59"/>
      <c r="J141" s="65"/>
      <c r="K141" s="387">
        <f t="shared" si="9"/>
        <v>0</v>
      </c>
    </row>
    <row r="142" spans="1:13" ht="25.5" x14ac:dyDescent="0.25">
      <c r="A142" s="275"/>
      <c r="B142" s="356" t="s">
        <v>378</v>
      </c>
      <c r="C142" s="58" t="s">
        <v>64</v>
      </c>
      <c r="D142" s="58" t="s">
        <v>65</v>
      </c>
      <c r="E142" s="66">
        <v>88495</v>
      </c>
      <c r="F142" s="5" t="s">
        <v>829</v>
      </c>
      <c r="G142" s="58" t="s">
        <v>51</v>
      </c>
      <c r="H142" s="63">
        <v>223.22500000000002</v>
      </c>
      <c r="I142" s="59"/>
      <c r="J142" s="65"/>
      <c r="K142" s="387">
        <f t="shared" si="9"/>
        <v>0</v>
      </c>
    </row>
    <row r="143" spans="1:13" ht="25.5" x14ac:dyDescent="0.25">
      <c r="A143" s="275"/>
      <c r="B143" s="356" t="s">
        <v>379</v>
      </c>
      <c r="C143" s="58" t="s">
        <v>64</v>
      </c>
      <c r="D143" s="58" t="s">
        <v>65</v>
      </c>
      <c r="E143" s="66">
        <v>88489</v>
      </c>
      <c r="F143" s="5" t="s">
        <v>830</v>
      </c>
      <c r="G143" s="58" t="s">
        <v>51</v>
      </c>
      <c r="H143" s="63">
        <v>223.22500000000002</v>
      </c>
      <c r="I143" s="59"/>
      <c r="J143" s="65"/>
      <c r="K143" s="387">
        <f t="shared" si="9"/>
        <v>0</v>
      </c>
    </row>
    <row r="144" spans="1:13" x14ac:dyDescent="0.25">
      <c r="A144" s="275"/>
      <c r="B144" s="351" t="s">
        <v>186</v>
      </c>
      <c r="C144" s="51"/>
      <c r="D144" s="51"/>
      <c r="E144" s="51"/>
      <c r="F144" s="52" t="s">
        <v>148</v>
      </c>
      <c r="G144" s="67"/>
      <c r="H144" s="69"/>
      <c r="I144" s="68"/>
      <c r="J144" s="69"/>
      <c r="K144" s="352"/>
      <c r="M144" s="383"/>
    </row>
    <row r="145" spans="1:11" ht="25.5" x14ac:dyDescent="0.25">
      <c r="A145" s="275"/>
      <c r="B145" s="356" t="s">
        <v>211</v>
      </c>
      <c r="C145" s="58" t="s">
        <v>64</v>
      </c>
      <c r="D145" s="58" t="s">
        <v>66</v>
      </c>
      <c r="E145" s="66">
        <v>1901003033</v>
      </c>
      <c r="F145" s="5" t="s">
        <v>831</v>
      </c>
      <c r="G145" s="58" t="s">
        <v>51</v>
      </c>
      <c r="H145" s="63">
        <v>183.51499999999999</v>
      </c>
      <c r="I145" s="59"/>
      <c r="J145" s="65"/>
      <c r="K145" s="387">
        <f t="shared" si="9"/>
        <v>0</v>
      </c>
    </row>
    <row r="146" spans="1:11" ht="25.5" x14ac:dyDescent="0.25">
      <c r="A146" s="275"/>
      <c r="B146" s="356" t="s">
        <v>212</v>
      </c>
      <c r="C146" s="58" t="s">
        <v>64</v>
      </c>
      <c r="D146" s="58" t="s">
        <v>66</v>
      </c>
      <c r="E146" s="66">
        <v>1901003505</v>
      </c>
      <c r="F146" s="5" t="s">
        <v>832</v>
      </c>
      <c r="G146" s="58" t="s">
        <v>51</v>
      </c>
      <c r="H146" s="63">
        <v>183.51499999999999</v>
      </c>
      <c r="I146" s="59"/>
      <c r="J146" s="65"/>
      <c r="K146" s="387">
        <f t="shared" si="9"/>
        <v>0</v>
      </c>
    </row>
    <row r="147" spans="1:11" x14ac:dyDescent="0.25">
      <c r="A147" s="275"/>
      <c r="B147" s="351" t="s">
        <v>187</v>
      </c>
      <c r="C147" s="51"/>
      <c r="D147" s="51"/>
      <c r="E147" s="51"/>
      <c r="F147" s="52" t="s">
        <v>149</v>
      </c>
      <c r="G147" s="67"/>
      <c r="H147" s="69"/>
      <c r="I147" s="68"/>
      <c r="J147" s="69"/>
      <c r="K147" s="352"/>
    </row>
    <row r="148" spans="1:11" ht="25.5" x14ac:dyDescent="0.25">
      <c r="A148" s="275"/>
      <c r="B148" s="356" t="s">
        <v>213</v>
      </c>
      <c r="C148" s="58" t="s">
        <v>64</v>
      </c>
      <c r="D148" s="58" t="s">
        <v>65</v>
      </c>
      <c r="E148" s="66">
        <v>88496</v>
      </c>
      <c r="F148" s="5" t="s">
        <v>833</v>
      </c>
      <c r="G148" s="58" t="s">
        <v>51</v>
      </c>
      <c r="H148" s="63">
        <v>109.41</v>
      </c>
      <c r="I148" s="59"/>
      <c r="J148" s="65"/>
      <c r="K148" s="387">
        <f t="shared" si="9"/>
        <v>0</v>
      </c>
    </row>
    <row r="149" spans="1:11" ht="25.5" x14ac:dyDescent="0.25">
      <c r="A149" s="275"/>
      <c r="B149" s="356" t="s">
        <v>380</v>
      </c>
      <c r="C149" s="58" t="s">
        <v>64</v>
      </c>
      <c r="D149" s="58" t="s">
        <v>65</v>
      </c>
      <c r="E149" s="66">
        <v>88488</v>
      </c>
      <c r="F149" s="5" t="s">
        <v>834</v>
      </c>
      <c r="G149" s="58" t="s">
        <v>51</v>
      </c>
      <c r="H149" s="63">
        <v>109.41</v>
      </c>
      <c r="I149" s="59"/>
      <c r="J149" s="65"/>
      <c r="K149" s="387">
        <f t="shared" si="9"/>
        <v>0</v>
      </c>
    </row>
    <row r="150" spans="1:11" x14ac:dyDescent="0.25">
      <c r="A150" s="275"/>
      <c r="B150" s="351" t="s">
        <v>560</v>
      </c>
      <c r="C150" s="51"/>
      <c r="D150" s="51"/>
      <c r="E150" s="51"/>
      <c r="F150" s="52" t="s">
        <v>562</v>
      </c>
      <c r="G150" s="67"/>
      <c r="H150" s="69"/>
      <c r="I150" s="68"/>
      <c r="J150" s="69"/>
      <c r="K150" s="352"/>
    </row>
    <row r="151" spans="1:11" ht="25.5" x14ac:dyDescent="0.25">
      <c r="A151" s="275"/>
      <c r="B151" s="356" t="s">
        <v>561</v>
      </c>
      <c r="C151" s="58" t="s">
        <v>64</v>
      </c>
      <c r="D151" s="58" t="s">
        <v>65</v>
      </c>
      <c r="E151" s="66">
        <v>102229</v>
      </c>
      <c r="F151" s="5" t="s">
        <v>835</v>
      </c>
      <c r="G151" s="58" t="s">
        <v>51</v>
      </c>
      <c r="H151" s="63">
        <v>21</v>
      </c>
      <c r="I151" s="59"/>
      <c r="J151" s="65"/>
      <c r="K151" s="387">
        <f t="shared" si="9"/>
        <v>0</v>
      </c>
    </row>
    <row r="152" spans="1:11" x14ac:dyDescent="0.25">
      <c r="A152" s="275"/>
      <c r="B152" s="351" t="s">
        <v>565</v>
      </c>
      <c r="C152" s="51"/>
      <c r="D152" s="51"/>
      <c r="E152" s="51"/>
      <c r="F152" s="52" t="s">
        <v>134</v>
      </c>
      <c r="G152" s="67"/>
      <c r="H152" s="69"/>
      <c r="I152" s="68"/>
      <c r="J152" s="69"/>
      <c r="K152" s="352"/>
    </row>
    <row r="153" spans="1:11" ht="25.5" x14ac:dyDescent="0.25">
      <c r="A153" s="275"/>
      <c r="B153" s="356" t="s">
        <v>566</v>
      </c>
      <c r="C153" s="58" t="s">
        <v>64</v>
      </c>
      <c r="D153" s="58" t="s">
        <v>65</v>
      </c>
      <c r="E153" s="66">
        <v>102492</v>
      </c>
      <c r="F153" s="5" t="s">
        <v>836</v>
      </c>
      <c r="G153" s="58" t="s">
        <v>51</v>
      </c>
      <c r="H153" s="63">
        <v>315.79000000000002</v>
      </c>
      <c r="I153" s="59"/>
      <c r="J153" s="65"/>
      <c r="K153" s="387">
        <f t="shared" si="9"/>
        <v>0</v>
      </c>
    </row>
    <row r="154" spans="1:11" ht="25.5" x14ac:dyDescent="0.25">
      <c r="A154" s="275"/>
      <c r="B154" s="356" t="s">
        <v>571</v>
      </c>
      <c r="C154" s="58" t="s">
        <v>64</v>
      </c>
      <c r="D154" s="58" t="s">
        <v>65</v>
      </c>
      <c r="E154" s="66">
        <v>102498</v>
      </c>
      <c r="F154" s="5" t="s">
        <v>837</v>
      </c>
      <c r="G154" s="58" t="s">
        <v>435</v>
      </c>
      <c r="H154" s="63">
        <v>12.57</v>
      </c>
      <c r="I154" s="59"/>
      <c r="J154" s="65"/>
      <c r="K154" s="387">
        <f t="shared" si="9"/>
        <v>0</v>
      </c>
    </row>
    <row r="155" spans="1:11" x14ac:dyDescent="0.25">
      <c r="A155" s="275"/>
      <c r="B155" s="349"/>
      <c r="C155" s="58"/>
      <c r="D155" s="58"/>
      <c r="E155" s="62"/>
      <c r="F155" s="97"/>
      <c r="G155" s="98"/>
      <c r="H155" s="99" t="s">
        <v>573</v>
      </c>
      <c r="I155" s="242" t="s">
        <v>451</v>
      </c>
      <c r="J155" s="99"/>
      <c r="K155" s="350">
        <f>SUM(K138:K154)</f>
        <v>0</v>
      </c>
    </row>
    <row r="156" spans="1:11" x14ac:dyDescent="0.25">
      <c r="A156" s="275"/>
      <c r="B156" s="349"/>
      <c r="C156" s="58"/>
      <c r="D156" s="58"/>
      <c r="E156" s="62"/>
      <c r="F156" s="97"/>
      <c r="G156" s="98"/>
      <c r="H156" s="99"/>
      <c r="I156" s="100"/>
      <c r="J156" s="99"/>
      <c r="K156" s="350"/>
    </row>
    <row r="157" spans="1:11" x14ac:dyDescent="0.25">
      <c r="A157" s="275"/>
      <c r="B157" s="354" t="s">
        <v>377</v>
      </c>
      <c r="C157" s="101"/>
      <c r="D157" s="101"/>
      <c r="E157" s="101"/>
      <c r="F157" s="102" t="s">
        <v>144</v>
      </c>
      <c r="G157" s="106"/>
      <c r="H157" s="103"/>
      <c r="I157" s="104"/>
      <c r="J157" s="103"/>
      <c r="K157" s="355"/>
    </row>
    <row r="158" spans="1:11" ht="24.75" customHeight="1" x14ac:dyDescent="0.25">
      <c r="A158" s="275"/>
      <c r="B158" s="356" t="s">
        <v>188</v>
      </c>
      <c r="C158" s="58" t="s">
        <v>64</v>
      </c>
      <c r="D158" s="58" t="s">
        <v>67</v>
      </c>
      <c r="E158" s="66">
        <v>2</v>
      </c>
      <c r="F158" s="5" t="s">
        <v>150</v>
      </c>
      <c r="G158" s="58" t="s">
        <v>131</v>
      </c>
      <c r="H158" s="63">
        <v>1</v>
      </c>
      <c r="I158" s="139"/>
      <c r="J158" s="65"/>
      <c r="K158" s="387">
        <f t="shared" ref="K158:K181" si="10">TRUNC(J158*H158,2)</f>
        <v>0</v>
      </c>
    </row>
    <row r="159" spans="1:11" ht="24.75" customHeight="1" x14ac:dyDescent="0.25">
      <c r="A159" s="275"/>
      <c r="B159" s="356" t="s">
        <v>381</v>
      </c>
      <c r="C159" s="58" t="s">
        <v>64</v>
      </c>
      <c r="D159" s="58" t="s">
        <v>115</v>
      </c>
      <c r="E159" s="157" t="s">
        <v>405</v>
      </c>
      <c r="F159" s="5" t="s">
        <v>574</v>
      </c>
      <c r="G159" s="58" t="s">
        <v>131</v>
      </c>
      <c r="H159" s="63">
        <v>1</v>
      </c>
      <c r="I159" s="139"/>
      <c r="J159" s="65"/>
      <c r="K159" s="387">
        <f t="shared" si="10"/>
        <v>0</v>
      </c>
    </row>
    <row r="160" spans="1:11" ht="24.75" customHeight="1" x14ac:dyDescent="0.25">
      <c r="A160" s="275"/>
      <c r="B160" s="356" t="s">
        <v>382</v>
      </c>
      <c r="C160" s="58" t="s">
        <v>64</v>
      </c>
      <c r="D160" s="58" t="s">
        <v>115</v>
      </c>
      <c r="E160" s="157" t="s">
        <v>224</v>
      </c>
      <c r="F160" s="5" t="s">
        <v>625</v>
      </c>
      <c r="G160" s="58" t="s">
        <v>131</v>
      </c>
      <c r="H160" s="63">
        <v>6</v>
      </c>
      <c r="I160" s="139"/>
      <c r="J160" s="65"/>
      <c r="K160" s="387">
        <f t="shared" si="10"/>
        <v>0</v>
      </c>
    </row>
    <row r="161" spans="1:12" ht="24.75" customHeight="1" x14ac:dyDescent="0.25">
      <c r="A161" s="275"/>
      <c r="B161" s="356" t="s">
        <v>383</v>
      </c>
      <c r="C161" s="58" t="s">
        <v>64</v>
      </c>
      <c r="D161" s="58" t="s">
        <v>67</v>
      </c>
      <c r="E161" s="66">
        <v>3</v>
      </c>
      <c r="F161" s="5" t="s">
        <v>319</v>
      </c>
      <c r="G161" s="58" t="s">
        <v>131</v>
      </c>
      <c r="H161" s="63">
        <v>1</v>
      </c>
      <c r="I161" s="139"/>
      <c r="J161" s="65"/>
      <c r="K161" s="387">
        <f t="shared" si="10"/>
        <v>0</v>
      </c>
    </row>
    <row r="162" spans="1:12" ht="24.75" customHeight="1" x14ac:dyDescent="0.25">
      <c r="A162" s="275"/>
      <c r="B162" s="356" t="s">
        <v>384</v>
      </c>
      <c r="C162" s="58" t="s">
        <v>64</v>
      </c>
      <c r="D162" s="58" t="s">
        <v>67</v>
      </c>
      <c r="E162" s="66">
        <v>4</v>
      </c>
      <c r="F162" s="5" t="s">
        <v>318</v>
      </c>
      <c r="G162" s="58" t="s">
        <v>131</v>
      </c>
      <c r="H162" s="63">
        <v>1</v>
      </c>
      <c r="I162" s="139"/>
      <c r="J162" s="65"/>
      <c r="K162" s="387">
        <f t="shared" si="10"/>
        <v>0</v>
      </c>
    </row>
    <row r="163" spans="1:12" ht="24.75" customHeight="1" x14ac:dyDescent="0.25">
      <c r="A163" s="275"/>
      <c r="B163" s="356" t="s">
        <v>385</v>
      </c>
      <c r="C163" s="58" t="s">
        <v>64</v>
      </c>
      <c r="D163" s="58" t="s">
        <v>66</v>
      </c>
      <c r="E163" s="66">
        <v>701000102</v>
      </c>
      <c r="F163" s="5" t="s">
        <v>838</v>
      </c>
      <c r="G163" s="58" t="s">
        <v>51</v>
      </c>
      <c r="H163" s="63">
        <v>8.64</v>
      </c>
      <c r="I163" s="59"/>
      <c r="J163" s="65"/>
      <c r="K163" s="387">
        <f t="shared" si="10"/>
        <v>0</v>
      </c>
    </row>
    <row r="164" spans="1:12" ht="24.75" customHeight="1" x14ac:dyDescent="0.25">
      <c r="A164" s="275"/>
      <c r="B164" s="356" t="s">
        <v>386</v>
      </c>
      <c r="C164" s="58" t="s">
        <v>64</v>
      </c>
      <c r="D164" s="58" t="s">
        <v>114</v>
      </c>
      <c r="E164" s="66">
        <v>54306</v>
      </c>
      <c r="F164" s="5" t="s">
        <v>347</v>
      </c>
      <c r="G164" s="58" t="s">
        <v>51</v>
      </c>
      <c r="H164" s="63">
        <v>0.36</v>
      </c>
      <c r="I164" s="59"/>
      <c r="J164" s="65"/>
      <c r="K164" s="387">
        <f t="shared" si="10"/>
        <v>0</v>
      </c>
    </row>
    <row r="165" spans="1:12" ht="24.75" customHeight="1" x14ac:dyDescent="0.25">
      <c r="A165" s="275"/>
      <c r="B165" s="356" t="s">
        <v>387</v>
      </c>
      <c r="C165" s="58" t="s">
        <v>64</v>
      </c>
      <c r="D165" s="58" t="s">
        <v>65</v>
      </c>
      <c r="E165" s="66">
        <v>103186</v>
      </c>
      <c r="F165" s="5" t="s">
        <v>839</v>
      </c>
      <c r="G165" s="58" t="s">
        <v>131</v>
      </c>
      <c r="H165" s="63">
        <v>1</v>
      </c>
      <c r="I165" s="59"/>
      <c r="J165" s="65"/>
      <c r="K165" s="387">
        <f t="shared" si="10"/>
        <v>0</v>
      </c>
      <c r="L165" s="273">
        <v>2</v>
      </c>
    </row>
    <row r="166" spans="1:12" ht="24.75" customHeight="1" x14ac:dyDescent="0.25">
      <c r="A166" s="275"/>
      <c r="B166" s="356" t="s">
        <v>388</v>
      </c>
      <c r="C166" s="58" t="s">
        <v>64</v>
      </c>
      <c r="D166" s="58" t="s">
        <v>65</v>
      </c>
      <c r="E166" s="66">
        <v>103206</v>
      </c>
      <c r="F166" s="5" t="s">
        <v>840</v>
      </c>
      <c r="G166" s="58" t="s">
        <v>131</v>
      </c>
      <c r="H166" s="63">
        <v>1</v>
      </c>
      <c r="I166" s="59"/>
      <c r="J166" s="65"/>
      <c r="K166" s="387">
        <f t="shared" si="10"/>
        <v>0</v>
      </c>
      <c r="L166" s="273">
        <v>3</v>
      </c>
    </row>
    <row r="167" spans="1:12" ht="24.75" customHeight="1" x14ac:dyDescent="0.25">
      <c r="A167" s="275"/>
      <c r="B167" s="356" t="s">
        <v>389</v>
      </c>
      <c r="C167" s="58" t="s">
        <v>64</v>
      </c>
      <c r="D167" s="58" t="s">
        <v>65</v>
      </c>
      <c r="E167" s="66">
        <v>103189</v>
      </c>
      <c r="F167" s="5" t="s">
        <v>841</v>
      </c>
      <c r="G167" s="58" t="s">
        <v>131</v>
      </c>
      <c r="H167" s="63">
        <v>2</v>
      </c>
      <c r="I167" s="59"/>
      <c r="J167" s="65"/>
      <c r="K167" s="387">
        <f t="shared" si="10"/>
        <v>0</v>
      </c>
      <c r="L167" s="273">
        <v>4</v>
      </c>
    </row>
    <row r="168" spans="1:12" ht="24.75" customHeight="1" x14ac:dyDescent="0.25">
      <c r="A168" s="275"/>
      <c r="B168" s="356" t="s">
        <v>390</v>
      </c>
      <c r="C168" s="58" t="s">
        <v>64</v>
      </c>
      <c r="D168" s="58" t="s">
        <v>65</v>
      </c>
      <c r="E168" s="66">
        <v>103188</v>
      </c>
      <c r="F168" s="5" t="s">
        <v>842</v>
      </c>
      <c r="G168" s="58" t="s">
        <v>131</v>
      </c>
      <c r="H168" s="63">
        <v>1</v>
      </c>
      <c r="I168" s="59"/>
      <c r="J168" s="65"/>
      <c r="K168" s="387">
        <f t="shared" si="10"/>
        <v>0</v>
      </c>
      <c r="L168" s="273">
        <v>5</v>
      </c>
    </row>
    <row r="169" spans="1:12" ht="24.75" customHeight="1" x14ac:dyDescent="0.25">
      <c r="A169" s="275"/>
      <c r="B169" s="356" t="s">
        <v>410</v>
      </c>
      <c r="C169" s="58" t="s">
        <v>64</v>
      </c>
      <c r="D169" s="58" t="s">
        <v>65</v>
      </c>
      <c r="E169" s="66">
        <v>103185</v>
      </c>
      <c r="F169" s="5" t="s">
        <v>843</v>
      </c>
      <c r="G169" s="58" t="s">
        <v>131</v>
      </c>
      <c r="H169" s="63">
        <v>1</v>
      </c>
      <c r="I169" s="59"/>
      <c r="J169" s="65"/>
      <c r="K169" s="387">
        <f t="shared" si="10"/>
        <v>0</v>
      </c>
      <c r="L169" s="273">
        <v>6</v>
      </c>
    </row>
    <row r="170" spans="1:12" ht="24.75" customHeight="1" x14ac:dyDescent="0.25">
      <c r="A170" s="275"/>
      <c r="B170" s="356" t="s">
        <v>411</v>
      </c>
      <c r="C170" s="58" t="s">
        <v>64</v>
      </c>
      <c r="D170" s="58" t="s">
        <v>65</v>
      </c>
      <c r="E170" s="66">
        <v>103187</v>
      </c>
      <c r="F170" s="5" t="s">
        <v>844</v>
      </c>
      <c r="G170" s="58" t="s">
        <v>131</v>
      </c>
      <c r="H170" s="63">
        <v>1</v>
      </c>
      <c r="I170" s="59"/>
      <c r="J170" s="65"/>
      <c r="K170" s="387">
        <f t="shared" si="10"/>
        <v>0</v>
      </c>
      <c r="L170" s="273">
        <v>7</v>
      </c>
    </row>
    <row r="171" spans="1:12" ht="24.75" customHeight="1" x14ac:dyDescent="0.25">
      <c r="A171" s="275"/>
      <c r="B171" s="356" t="s">
        <v>412</v>
      </c>
      <c r="C171" s="58" t="s">
        <v>64</v>
      </c>
      <c r="D171" s="58" t="s">
        <v>65</v>
      </c>
      <c r="E171" s="66">
        <v>103205</v>
      </c>
      <c r="F171" s="5" t="s">
        <v>845</v>
      </c>
      <c r="G171" s="58" t="s">
        <v>131</v>
      </c>
      <c r="H171" s="63">
        <v>1</v>
      </c>
      <c r="I171" s="59"/>
      <c r="J171" s="65"/>
      <c r="K171" s="387">
        <f t="shared" si="10"/>
        <v>0</v>
      </c>
      <c r="L171" s="273">
        <v>8</v>
      </c>
    </row>
    <row r="172" spans="1:12" ht="24.75" customHeight="1" x14ac:dyDescent="0.25">
      <c r="A172" s="275"/>
      <c r="B172" s="356" t="s">
        <v>413</v>
      </c>
      <c r="C172" s="58" t="s">
        <v>64</v>
      </c>
      <c r="D172" s="58" t="s">
        <v>65</v>
      </c>
      <c r="E172" s="66">
        <v>103209</v>
      </c>
      <c r="F172" s="5" t="s">
        <v>846</v>
      </c>
      <c r="G172" s="58" t="s">
        <v>131</v>
      </c>
      <c r="H172" s="63">
        <v>1</v>
      </c>
      <c r="I172" s="59"/>
      <c r="J172" s="65"/>
      <c r="K172" s="387">
        <f t="shared" si="10"/>
        <v>0</v>
      </c>
    </row>
    <row r="173" spans="1:12" ht="24.75" customHeight="1" x14ac:dyDescent="0.25">
      <c r="A173" s="275"/>
      <c r="B173" s="356" t="s">
        <v>414</v>
      </c>
      <c r="C173" s="58" t="s">
        <v>64</v>
      </c>
      <c r="D173" s="58" t="s">
        <v>65</v>
      </c>
      <c r="E173" s="66">
        <v>103208</v>
      </c>
      <c r="F173" s="5" t="s">
        <v>847</v>
      </c>
      <c r="G173" s="58" t="s">
        <v>131</v>
      </c>
      <c r="H173" s="63">
        <v>2</v>
      </c>
      <c r="I173" s="59"/>
      <c r="J173" s="65"/>
      <c r="K173" s="387">
        <f t="shared" si="10"/>
        <v>0</v>
      </c>
    </row>
    <row r="174" spans="1:12" ht="24.75" customHeight="1" x14ac:dyDescent="0.25">
      <c r="A174" s="275"/>
      <c r="B174" s="356" t="s">
        <v>415</v>
      </c>
      <c r="C174" s="58" t="s">
        <v>64</v>
      </c>
      <c r="D174" s="58" t="s">
        <v>115</v>
      </c>
      <c r="E174" s="157" t="s">
        <v>392</v>
      </c>
      <c r="F174" s="5" t="s">
        <v>408</v>
      </c>
      <c r="G174" s="58" t="s">
        <v>131</v>
      </c>
      <c r="H174" s="63">
        <v>2</v>
      </c>
      <c r="I174" s="139"/>
      <c r="J174" s="65"/>
      <c r="K174" s="387">
        <f t="shared" si="10"/>
        <v>0</v>
      </c>
    </row>
    <row r="175" spans="1:12" ht="24.75" customHeight="1" x14ac:dyDescent="0.25">
      <c r="A175" s="275"/>
      <c r="B175" s="356" t="s">
        <v>416</v>
      </c>
      <c r="C175" s="58" t="s">
        <v>64</v>
      </c>
      <c r="D175" s="58" t="s">
        <v>115</v>
      </c>
      <c r="E175" s="157" t="s">
        <v>403</v>
      </c>
      <c r="F175" s="5" t="s">
        <v>409</v>
      </c>
      <c r="G175" s="58" t="s">
        <v>131</v>
      </c>
      <c r="H175" s="63">
        <v>1</v>
      </c>
      <c r="I175" s="139"/>
      <c r="J175" s="65"/>
      <c r="K175" s="387">
        <f t="shared" si="10"/>
        <v>0</v>
      </c>
    </row>
    <row r="176" spans="1:12" ht="24.75" customHeight="1" x14ac:dyDescent="0.25">
      <c r="A176" s="275"/>
      <c r="B176" s="356" t="s">
        <v>567</v>
      </c>
      <c r="C176" s="58" t="s">
        <v>64</v>
      </c>
      <c r="D176" s="58" t="s">
        <v>66</v>
      </c>
      <c r="E176" s="66">
        <v>2001003044</v>
      </c>
      <c r="F176" s="5" t="s">
        <v>848</v>
      </c>
      <c r="G176" s="58" t="s">
        <v>131</v>
      </c>
      <c r="H176" s="63">
        <v>6</v>
      </c>
      <c r="I176" s="59"/>
      <c r="J176" s="65"/>
      <c r="K176" s="387">
        <f t="shared" si="10"/>
        <v>0</v>
      </c>
    </row>
    <row r="177" spans="1:11" ht="24.75" customHeight="1" x14ac:dyDescent="0.25">
      <c r="A177" s="275"/>
      <c r="B177" s="356" t="s">
        <v>569</v>
      </c>
      <c r="C177" s="58" t="s">
        <v>64</v>
      </c>
      <c r="D177" s="58" t="s">
        <v>66</v>
      </c>
      <c r="E177" s="66">
        <v>1301004016</v>
      </c>
      <c r="F177" s="5" t="s">
        <v>849</v>
      </c>
      <c r="G177" s="58" t="s">
        <v>131</v>
      </c>
      <c r="H177" s="63">
        <v>1</v>
      </c>
      <c r="I177" s="59"/>
      <c r="J177" s="65"/>
      <c r="K177" s="387">
        <f t="shared" si="10"/>
        <v>0</v>
      </c>
    </row>
    <row r="178" spans="1:11" ht="24.75" customHeight="1" x14ac:dyDescent="0.25">
      <c r="A178" s="275"/>
      <c r="B178" s="356" t="s">
        <v>575</v>
      </c>
      <c r="C178" s="58" t="s">
        <v>64</v>
      </c>
      <c r="D178" s="58" t="s">
        <v>65</v>
      </c>
      <c r="E178" s="66">
        <v>101905</v>
      </c>
      <c r="F178" s="5" t="s">
        <v>850</v>
      </c>
      <c r="G178" s="58" t="s">
        <v>131</v>
      </c>
      <c r="H178" s="63">
        <v>1</v>
      </c>
      <c r="I178" s="59"/>
      <c r="J178" s="65"/>
      <c r="K178" s="387">
        <f t="shared" si="10"/>
        <v>0</v>
      </c>
    </row>
    <row r="179" spans="1:11" ht="24.75" customHeight="1" x14ac:dyDescent="0.25">
      <c r="A179" s="275"/>
      <c r="B179" s="356" t="s">
        <v>576</v>
      </c>
      <c r="C179" s="58" t="s">
        <v>64</v>
      </c>
      <c r="D179" s="58" t="s">
        <v>65</v>
      </c>
      <c r="E179" s="66">
        <v>101906</v>
      </c>
      <c r="F179" s="5" t="s">
        <v>851</v>
      </c>
      <c r="G179" s="58" t="s">
        <v>131</v>
      </c>
      <c r="H179" s="63">
        <v>1</v>
      </c>
      <c r="I179" s="59"/>
      <c r="J179" s="65"/>
      <c r="K179" s="387">
        <f t="shared" si="10"/>
        <v>0</v>
      </c>
    </row>
    <row r="180" spans="1:11" ht="24.75" customHeight="1" x14ac:dyDescent="0.25">
      <c r="A180" s="275"/>
      <c r="B180" s="356" t="s">
        <v>577</v>
      </c>
      <c r="C180" s="58" t="s">
        <v>64</v>
      </c>
      <c r="D180" s="58" t="s">
        <v>66</v>
      </c>
      <c r="E180" s="66">
        <v>1401000170</v>
      </c>
      <c r="F180" s="5" t="s">
        <v>852</v>
      </c>
      <c r="G180" s="58" t="s">
        <v>131</v>
      </c>
      <c r="H180" s="63">
        <v>7</v>
      </c>
      <c r="I180" s="59"/>
      <c r="J180" s="65"/>
      <c r="K180" s="387">
        <f t="shared" si="10"/>
        <v>0</v>
      </c>
    </row>
    <row r="181" spans="1:11" ht="24.75" customHeight="1" x14ac:dyDescent="0.25">
      <c r="A181" s="275"/>
      <c r="B181" s="356" t="s">
        <v>578</v>
      </c>
      <c r="C181" s="58" t="s">
        <v>64</v>
      </c>
      <c r="D181" s="58" t="s">
        <v>66</v>
      </c>
      <c r="E181" s="66">
        <v>1401000164</v>
      </c>
      <c r="F181" s="5" t="s">
        <v>853</v>
      </c>
      <c r="G181" s="58" t="s">
        <v>131</v>
      </c>
      <c r="H181" s="63">
        <v>2</v>
      </c>
      <c r="I181" s="59"/>
      <c r="J181" s="65"/>
      <c r="K181" s="387">
        <f t="shared" si="10"/>
        <v>0</v>
      </c>
    </row>
    <row r="182" spans="1:11" x14ac:dyDescent="0.25">
      <c r="A182" s="275"/>
      <c r="B182" s="349"/>
      <c r="C182" s="58"/>
      <c r="D182" s="58"/>
      <c r="E182" s="62"/>
      <c r="F182" s="97"/>
      <c r="G182" s="98"/>
      <c r="H182" s="99"/>
      <c r="I182" s="100" t="s">
        <v>191</v>
      </c>
      <c r="J182" s="99"/>
      <c r="K182" s="350">
        <f>SUM(K158:K181)</f>
        <v>0</v>
      </c>
    </row>
    <row r="183" spans="1:11" x14ac:dyDescent="0.25">
      <c r="A183" s="275"/>
      <c r="B183" s="349"/>
      <c r="C183" s="58"/>
      <c r="D183" s="58"/>
      <c r="E183" s="62"/>
      <c r="F183" s="97"/>
      <c r="G183" s="98"/>
      <c r="H183" s="99"/>
      <c r="I183" s="100"/>
      <c r="J183" s="99"/>
      <c r="K183" s="350"/>
    </row>
    <row r="184" spans="1:11" x14ac:dyDescent="0.25">
      <c r="A184" s="275"/>
      <c r="B184" s="354" t="s">
        <v>440</v>
      </c>
      <c r="C184" s="101"/>
      <c r="D184" s="101"/>
      <c r="E184" s="101"/>
      <c r="F184" s="102" t="s">
        <v>333</v>
      </c>
      <c r="G184" s="106"/>
      <c r="H184" s="103"/>
      <c r="I184" s="104"/>
      <c r="J184" s="103"/>
      <c r="K184" s="355"/>
    </row>
    <row r="185" spans="1:11" ht="24.75" customHeight="1" x14ac:dyDescent="0.25">
      <c r="A185" s="275"/>
      <c r="B185" s="356" t="s">
        <v>441</v>
      </c>
      <c r="C185" s="58" t="s">
        <v>64</v>
      </c>
      <c r="D185" s="58" t="s">
        <v>65</v>
      </c>
      <c r="E185" s="66">
        <v>98509</v>
      </c>
      <c r="F185" s="5" t="s">
        <v>854</v>
      </c>
      <c r="G185" s="58" t="s">
        <v>131</v>
      </c>
      <c r="H185" s="63">
        <v>26</v>
      </c>
      <c r="I185" s="59"/>
      <c r="J185" s="65"/>
      <c r="K185" s="387">
        <f t="shared" ref="K185:K192" si="11">TRUNC(J185*H185,2)</f>
        <v>0</v>
      </c>
    </row>
    <row r="186" spans="1:11" ht="25.5" x14ac:dyDescent="0.25">
      <c r="A186" s="275"/>
      <c r="B186" s="356" t="s">
        <v>442</v>
      </c>
      <c r="C186" s="58" t="s">
        <v>64</v>
      </c>
      <c r="D186" s="58" t="s">
        <v>65</v>
      </c>
      <c r="E186" s="66">
        <v>98511</v>
      </c>
      <c r="F186" s="5" t="s">
        <v>855</v>
      </c>
      <c r="G186" s="58" t="s">
        <v>131</v>
      </c>
      <c r="H186" s="63">
        <v>4</v>
      </c>
      <c r="I186" s="59"/>
      <c r="J186" s="65"/>
      <c r="K186" s="387">
        <f t="shared" si="11"/>
        <v>0</v>
      </c>
    </row>
    <row r="187" spans="1:11" ht="38.25" x14ac:dyDescent="0.25">
      <c r="A187" s="275"/>
      <c r="B187" s="356" t="s">
        <v>443</v>
      </c>
      <c r="C187" s="58" t="s">
        <v>64</v>
      </c>
      <c r="D187" s="58" t="s">
        <v>65</v>
      </c>
      <c r="E187" s="66">
        <v>98525</v>
      </c>
      <c r="F187" s="5" t="s">
        <v>780</v>
      </c>
      <c r="G187" s="58" t="s">
        <v>51</v>
      </c>
      <c r="H187" s="63">
        <v>464.31999999999994</v>
      </c>
      <c r="I187" s="59"/>
      <c r="J187" s="65"/>
      <c r="K187" s="387">
        <f t="shared" si="11"/>
        <v>0</v>
      </c>
    </row>
    <row r="188" spans="1:11" ht="22.9" customHeight="1" x14ac:dyDescent="0.25">
      <c r="A188" s="275"/>
      <c r="B188" s="356" t="s">
        <v>444</v>
      </c>
      <c r="C188" s="58" t="s">
        <v>64</v>
      </c>
      <c r="D188" s="58" t="s">
        <v>65</v>
      </c>
      <c r="E188" s="66">
        <v>103946</v>
      </c>
      <c r="F188" s="5" t="s">
        <v>856</v>
      </c>
      <c r="G188" s="58" t="s">
        <v>51</v>
      </c>
      <c r="H188" s="63">
        <v>335.78</v>
      </c>
      <c r="I188" s="59"/>
      <c r="J188" s="65"/>
      <c r="K188" s="387">
        <f t="shared" si="11"/>
        <v>0</v>
      </c>
    </row>
    <row r="189" spans="1:11" ht="22.9" customHeight="1" x14ac:dyDescent="0.25">
      <c r="A189" s="275"/>
      <c r="B189" s="356" t="s">
        <v>472</v>
      </c>
      <c r="C189" s="58" t="s">
        <v>64</v>
      </c>
      <c r="D189" s="58" t="s">
        <v>65</v>
      </c>
      <c r="E189" s="66">
        <v>98520</v>
      </c>
      <c r="F189" s="5" t="s">
        <v>857</v>
      </c>
      <c r="G189" s="58" t="s">
        <v>51</v>
      </c>
      <c r="H189" s="63">
        <v>335.78</v>
      </c>
      <c r="I189" s="59"/>
      <c r="J189" s="65"/>
      <c r="K189" s="387">
        <f t="shared" si="11"/>
        <v>0</v>
      </c>
    </row>
    <row r="190" spans="1:11" ht="22.9" customHeight="1" x14ac:dyDescent="0.25">
      <c r="A190" s="275"/>
      <c r="B190" s="356" t="s">
        <v>473</v>
      </c>
      <c r="C190" s="58" t="s">
        <v>64</v>
      </c>
      <c r="D190" s="58" t="s">
        <v>114</v>
      </c>
      <c r="E190" s="66">
        <v>200015</v>
      </c>
      <c r="F190" s="5" t="s">
        <v>338</v>
      </c>
      <c r="G190" s="58" t="s">
        <v>51</v>
      </c>
      <c r="H190" s="63">
        <v>25.14</v>
      </c>
      <c r="I190" s="59"/>
      <c r="J190" s="65"/>
      <c r="K190" s="387">
        <f t="shared" si="11"/>
        <v>0</v>
      </c>
    </row>
    <row r="191" spans="1:11" ht="25.5" x14ac:dyDescent="0.25">
      <c r="A191" s="275"/>
      <c r="B191" s="356" t="s">
        <v>635</v>
      </c>
      <c r="C191" s="58" t="s">
        <v>64</v>
      </c>
      <c r="D191" s="58" t="s">
        <v>65</v>
      </c>
      <c r="E191" s="66">
        <v>94264</v>
      </c>
      <c r="F191" s="5" t="s">
        <v>858</v>
      </c>
      <c r="G191" s="58" t="s">
        <v>435</v>
      </c>
      <c r="H191" s="63">
        <v>12.57</v>
      </c>
      <c r="I191" s="59"/>
      <c r="J191" s="65"/>
      <c r="K191" s="387">
        <f t="shared" si="11"/>
        <v>0</v>
      </c>
    </row>
    <row r="192" spans="1:11" x14ac:dyDescent="0.25">
      <c r="A192" s="275"/>
      <c r="B192" s="356" t="s">
        <v>636</v>
      </c>
      <c r="C192" s="58" t="s">
        <v>64</v>
      </c>
      <c r="D192" s="58" t="s">
        <v>65</v>
      </c>
      <c r="E192" s="66">
        <v>98505</v>
      </c>
      <c r="F192" s="5" t="s">
        <v>859</v>
      </c>
      <c r="G192" s="58" t="s">
        <v>51</v>
      </c>
      <c r="H192" s="63">
        <v>20.058</v>
      </c>
      <c r="I192" s="59"/>
      <c r="J192" s="65"/>
      <c r="K192" s="387">
        <f t="shared" si="11"/>
        <v>0</v>
      </c>
    </row>
    <row r="193" spans="1:13" x14ac:dyDescent="0.25">
      <c r="A193" s="275"/>
      <c r="B193" s="349"/>
      <c r="C193" s="58"/>
      <c r="D193" s="58"/>
      <c r="E193" s="62"/>
      <c r="F193" s="97"/>
      <c r="G193" s="98"/>
      <c r="H193" s="99"/>
      <c r="I193" s="100" t="s">
        <v>336</v>
      </c>
      <c r="J193" s="99"/>
      <c r="K193" s="350">
        <f>SUM(K185:K192)</f>
        <v>0</v>
      </c>
    </row>
    <row r="194" spans="1:13" x14ac:dyDescent="0.25">
      <c r="A194" s="275"/>
      <c r="B194" s="356"/>
      <c r="C194" s="58"/>
      <c r="D194" s="58"/>
      <c r="E194" s="66"/>
      <c r="F194" s="5"/>
      <c r="G194" s="58"/>
      <c r="H194" s="63"/>
      <c r="I194" s="139"/>
      <c r="J194" s="65"/>
      <c r="K194" s="353"/>
    </row>
    <row r="195" spans="1:13" x14ac:dyDescent="0.25">
      <c r="A195" s="275"/>
      <c r="B195" s="354" t="s">
        <v>391</v>
      </c>
      <c r="C195" s="101"/>
      <c r="D195" s="101"/>
      <c r="E195" s="101"/>
      <c r="F195" s="102" t="s">
        <v>152</v>
      </c>
      <c r="G195" s="106"/>
      <c r="H195" s="103"/>
      <c r="I195" s="104"/>
      <c r="J195" s="103"/>
      <c r="K195" s="355"/>
    </row>
    <row r="196" spans="1:13" ht="25.5" x14ac:dyDescent="0.25">
      <c r="A196" s="275"/>
      <c r="B196" s="356" t="s">
        <v>205</v>
      </c>
      <c r="C196" s="58" t="s">
        <v>64</v>
      </c>
      <c r="D196" s="58" t="s">
        <v>65</v>
      </c>
      <c r="E196" s="66">
        <v>90777</v>
      </c>
      <c r="F196" s="5" t="s">
        <v>860</v>
      </c>
      <c r="G196" s="58" t="s">
        <v>672</v>
      </c>
      <c r="H196" s="63">
        <v>90</v>
      </c>
      <c r="I196" s="59"/>
      <c r="J196" s="65"/>
      <c r="K196" s="387">
        <f t="shared" ref="K196:K197" si="12">TRUNC(J196*H196,2)</f>
        <v>0</v>
      </c>
    </row>
    <row r="197" spans="1:13" x14ac:dyDescent="0.25">
      <c r="A197" s="275"/>
      <c r="B197" s="356" t="s">
        <v>294</v>
      </c>
      <c r="C197" s="58" t="s">
        <v>64</v>
      </c>
      <c r="D197" s="58" t="s">
        <v>65</v>
      </c>
      <c r="E197" s="66">
        <v>90780</v>
      </c>
      <c r="F197" s="5" t="s">
        <v>861</v>
      </c>
      <c r="G197" s="58" t="s">
        <v>672</v>
      </c>
      <c r="H197" s="63">
        <v>180</v>
      </c>
      <c r="I197" s="59"/>
      <c r="J197" s="65"/>
      <c r="K197" s="387">
        <f t="shared" si="12"/>
        <v>0</v>
      </c>
    </row>
    <row r="198" spans="1:13" x14ac:dyDescent="0.25">
      <c r="A198" s="275"/>
      <c r="B198" s="349"/>
      <c r="C198" s="58"/>
      <c r="D198" s="58"/>
      <c r="E198" s="62"/>
      <c r="F198" s="97"/>
      <c r="G198" s="98"/>
      <c r="H198" s="99"/>
      <c r="I198" s="100" t="s">
        <v>288</v>
      </c>
      <c r="J198" s="99"/>
      <c r="K198" s="350">
        <f>SUM(K196:K197)</f>
        <v>0</v>
      </c>
    </row>
    <row r="199" spans="1:13" x14ac:dyDescent="0.25">
      <c r="A199" s="275"/>
      <c r="B199" s="356"/>
      <c r="C199" s="58"/>
      <c r="D199" s="58"/>
      <c r="E199" s="66"/>
      <c r="F199" s="5"/>
      <c r="G199" s="58"/>
      <c r="H199" s="63"/>
      <c r="I199" s="139"/>
      <c r="J199" s="65"/>
      <c r="K199" s="353"/>
    </row>
    <row r="200" spans="1:13" x14ac:dyDescent="0.25">
      <c r="A200" s="275"/>
      <c r="B200" s="354" t="s">
        <v>332</v>
      </c>
      <c r="C200" s="101"/>
      <c r="D200" s="101"/>
      <c r="E200" s="101"/>
      <c r="F200" s="102" t="s">
        <v>151</v>
      </c>
      <c r="G200" s="106"/>
      <c r="H200" s="103"/>
      <c r="I200" s="104"/>
      <c r="J200" s="103"/>
      <c r="K200" s="355"/>
    </row>
    <row r="201" spans="1:13" x14ac:dyDescent="0.25">
      <c r="A201" s="275"/>
      <c r="B201" s="356" t="s">
        <v>189</v>
      </c>
      <c r="C201" s="58" t="s">
        <v>64</v>
      </c>
      <c r="D201" s="58" t="s">
        <v>65</v>
      </c>
      <c r="E201" s="66">
        <v>99814</v>
      </c>
      <c r="F201" s="5" t="s">
        <v>862</v>
      </c>
      <c r="G201" s="58" t="s">
        <v>51</v>
      </c>
      <c r="H201" s="63">
        <v>506.08</v>
      </c>
      <c r="I201" s="59"/>
      <c r="J201" s="65"/>
      <c r="K201" s="387">
        <f t="shared" ref="K201:K202" si="13">TRUNC(J201*H201,2)</f>
        <v>0</v>
      </c>
    </row>
    <row r="202" spans="1:13" x14ac:dyDescent="0.25">
      <c r="A202" s="275"/>
      <c r="B202" s="356" t="s">
        <v>190</v>
      </c>
      <c r="C202" s="58" t="s">
        <v>64</v>
      </c>
      <c r="D202" s="58" t="s">
        <v>66</v>
      </c>
      <c r="E202" s="66">
        <v>201002161</v>
      </c>
      <c r="F202" s="5" t="s">
        <v>770</v>
      </c>
      <c r="G202" s="58" t="s">
        <v>131</v>
      </c>
      <c r="H202" s="63">
        <v>1</v>
      </c>
      <c r="I202" s="59"/>
      <c r="J202" s="65"/>
      <c r="K202" s="387">
        <f t="shared" si="13"/>
        <v>0</v>
      </c>
    </row>
    <row r="203" spans="1:13" x14ac:dyDescent="0.25">
      <c r="A203" s="275"/>
      <c r="B203" s="349"/>
      <c r="C203" s="58"/>
      <c r="D203" s="58"/>
      <c r="E203" s="62"/>
      <c r="F203" s="97"/>
      <c r="G203" s="98"/>
      <c r="H203" s="99"/>
      <c r="I203" s="100" t="s">
        <v>192</v>
      </c>
      <c r="J203" s="99"/>
      <c r="K203" s="350">
        <f>SUM(K201:K202)</f>
        <v>0</v>
      </c>
      <c r="M203" s="384"/>
    </row>
    <row r="204" spans="1:13" x14ac:dyDescent="0.25">
      <c r="A204" s="275"/>
      <c r="B204" s="357"/>
      <c r="C204" s="170"/>
      <c r="D204" s="170"/>
      <c r="E204" s="171"/>
      <c r="F204" s="102"/>
      <c r="G204" s="172"/>
      <c r="H204" s="409" t="s">
        <v>23</v>
      </c>
      <c r="I204" s="409"/>
      <c r="J204" s="395">
        <f>K18+K33+K38+K49+K60+K75+K85+K110+K129+K134+K155+K182+K193+K198+K203</f>
        <v>0</v>
      </c>
      <c r="K204" s="396"/>
      <c r="M204" s="385"/>
    </row>
    <row r="206" spans="1:13" x14ac:dyDescent="0.25">
      <c r="M206" s="386"/>
    </row>
    <row r="208" spans="1:13" x14ac:dyDescent="0.25">
      <c r="F208" s="273"/>
    </row>
    <row r="209" spans="6:6" x14ac:dyDescent="0.25">
      <c r="F209" s="273"/>
    </row>
    <row r="210" spans="6:6" x14ac:dyDescent="0.25">
      <c r="F210" s="273"/>
    </row>
    <row r="211" spans="6:6" x14ac:dyDescent="0.25">
      <c r="F211" s="273"/>
    </row>
  </sheetData>
  <autoFilter ref="B12:K204"/>
  <dataConsolidate/>
  <mergeCells count="8">
    <mergeCell ref="B2:C4"/>
    <mergeCell ref="J204:K204"/>
    <mergeCell ref="B5:K5"/>
    <mergeCell ref="I10:J10"/>
    <mergeCell ref="I8:K9"/>
    <mergeCell ref="J11:K11"/>
    <mergeCell ref="H204:I204"/>
    <mergeCell ref="I6:K7"/>
  </mergeCells>
  <phoneticPr fontId="2" type="noConversion"/>
  <dataValidations disablePrompts="1" count="2">
    <dataValidation type="list" allowBlank="1" showInputMessage="1" showErrorMessage="1" sqref="C199 C141:C143 C145:C146 C194 C201:C202 C196:C197 C185:C192 C14:C17 C102:C103 C36:C37 C22:C27 C94:C97 C138:C139 C121 C133 C64:C65 C109 C53:C56 C89:C92 C71:C74 C158:C181 C29:C32 C99:C100 C123:C128 C79:C84 C114:C119 C48 C58:C59 C67:C69 C153:C154 C148:C149 C151 C42:C43 C45:C46 C105:C107">
      <formula1>"SERVIÇO,INSUMO"</formula1>
    </dataValidation>
    <dataValidation type="list" allowBlank="1" showInputMessage="1" showErrorMessage="1" sqref="D196:D199 D141:D143 D145:D146 D201:D203 D53:D56 D14:D19 D185:D194 D138:D139 D121 D22:D27 D133:D135 D94:D97 D36:D39 D102:D103 D89:D92 D64:D65 D109:D111 D29:D34 D71:D76 D99:D100 D123:D130 D79:D86 D158:D183 D48:D50 D58:D61 D67:D69 D153:D156 D148:D149 D151 D114:D119 D42:D43 D45:D46 D105:D107">
      <formula1>"COMPOSIÇÃO,SINAPI,AGESUL,COTAÇÃO,SBC"</formula1>
    </dataValidation>
  </dataValidations>
  <printOptions horizontalCentered="1"/>
  <pageMargins left="0.23622047244094491" right="0.23622047244094491" top="0.55118110236220474" bottom="0.55118110236220474" header="0.31496062992125984" footer="0.31496062992125984"/>
  <pageSetup paperSize="9" scale="88" fitToHeight="0" orientation="landscape" horizontalDpi="300" verticalDpi="300" r:id="rId1"/>
  <headerFooter>
    <oddFooter>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6">
    <pageSetUpPr fitToPage="1"/>
  </sheetPr>
  <dimension ref="B1:R603"/>
  <sheetViews>
    <sheetView topLeftCell="A352" workbookViewId="0">
      <selection activeCell="H373" sqref="H373"/>
    </sheetView>
  </sheetViews>
  <sheetFormatPr defaultColWidth="14.42578125" defaultRowHeight="12.75" x14ac:dyDescent="0.2"/>
  <cols>
    <col min="1" max="1" width="14.42578125" style="129"/>
    <col min="2" max="2" width="20.28515625" style="271" customWidth="1"/>
    <col min="3" max="3" width="19.7109375" style="271" customWidth="1"/>
    <col min="4" max="4" width="16.28515625" style="271" customWidth="1"/>
    <col min="5" max="5" width="14" style="271" bestFit="1" customWidth="1"/>
    <col min="6" max="6" width="14.28515625" style="271" customWidth="1"/>
    <col min="7" max="7" width="14.5703125" style="271" customWidth="1"/>
    <col min="8" max="8" width="13.7109375" style="271" customWidth="1"/>
    <col min="9" max="9" width="15.28515625" style="271" customWidth="1"/>
    <col min="10" max="10" width="24.85546875" style="272" customWidth="1"/>
    <col min="11" max="11" width="5.7109375" style="129" bestFit="1" customWidth="1"/>
    <col min="12" max="12" width="21.28515625" style="129" customWidth="1"/>
    <col min="13" max="24" width="8.7109375" style="129" customWidth="1"/>
    <col min="25" max="16384" width="14.42578125" style="129"/>
  </cols>
  <sheetData>
    <row r="1" spans="2:10" ht="14.25" customHeight="1" x14ac:dyDescent="0.2">
      <c r="B1" s="534"/>
      <c r="C1" s="535"/>
      <c r="D1" s="528" t="s">
        <v>2</v>
      </c>
      <c r="E1" s="528"/>
      <c r="F1" s="528"/>
      <c r="G1" s="528"/>
      <c r="H1" s="528"/>
      <c r="I1" s="528"/>
      <c r="J1" s="529"/>
    </row>
    <row r="2" spans="2:10" ht="15.75" x14ac:dyDescent="0.2">
      <c r="B2" s="536"/>
      <c r="C2" s="537"/>
      <c r="D2" s="530" t="s">
        <v>116</v>
      </c>
      <c r="E2" s="530"/>
      <c r="F2" s="530"/>
      <c r="G2" s="530"/>
      <c r="H2" s="530"/>
      <c r="I2" s="530"/>
      <c r="J2" s="531"/>
    </row>
    <row r="3" spans="2:10" ht="14.25" customHeight="1" x14ac:dyDescent="0.2">
      <c r="B3" s="538"/>
      <c r="C3" s="539"/>
      <c r="D3" s="528" t="s">
        <v>38</v>
      </c>
      <c r="E3" s="528"/>
      <c r="F3" s="528"/>
      <c r="G3" s="528"/>
      <c r="H3" s="528"/>
      <c r="I3" s="528"/>
      <c r="J3" s="529"/>
    </row>
    <row r="4" spans="2:10" ht="20.25" x14ac:dyDescent="0.2">
      <c r="B4" s="532" t="s">
        <v>68</v>
      </c>
      <c r="C4" s="532"/>
      <c r="D4" s="533"/>
      <c r="E4" s="533"/>
      <c r="F4" s="533"/>
      <c r="G4" s="533"/>
      <c r="H4" s="533"/>
      <c r="I4" s="533"/>
      <c r="J4" s="533"/>
    </row>
    <row r="5" spans="2:10" x14ac:dyDescent="0.2">
      <c r="B5" s="158" t="s">
        <v>153</v>
      </c>
      <c r="C5" s="518" t="s">
        <v>295</v>
      </c>
      <c r="D5" s="519"/>
      <c r="E5" s="519"/>
      <c r="F5" s="519"/>
      <c r="G5" s="519"/>
      <c r="H5" s="519"/>
      <c r="I5" s="515" t="s">
        <v>55</v>
      </c>
      <c r="J5" s="516"/>
    </row>
    <row r="6" spans="2:10" x14ac:dyDescent="0.2">
      <c r="B6" s="158" t="s">
        <v>3</v>
      </c>
      <c r="C6" s="518" t="s">
        <v>118</v>
      </c>
      <c r="D6" s="519"/>
      <c r="E6" s="519"/>
      <c r="F6" s="519"/>
      <c r="G6" s="519"/>
      <c r="H6" s="519"/>
      <c r="I6" s="161"/>
      <c r="J6" s="162"/>
    </row>
    <row r="7" spans="2:10" ht="18.75" customHeight="1" x14ac:dyDescent="0.2">
      <c r="B7" s="158" t="s">
        <v>4</v>
      </c>
      <c r="C7" s="518" t="s">
        <v>639</v>
      </c>
      <c r="D7" s="519"/>
      <c r="E7" s="519"/>
      <c r="F7" s="519"/>
      <c r="G7" s="519"/>
      <c r="H7" s="519"/>
      <c r="I7" s="520" t="s">
        <v>154</v>
      </c>
      <c r="J7" s="521"/>
    </row>
    <row r="8" spans="2:10" ht="15.75" customHeight="1" x14ac:dyDescent="0.2">
      <c r="B8" s="163" t="s">
        <v>80</v>
      </c>
      <c r="C8" s="522" t="s">
        <v>659</v>
      </c>
      <c r="D8" s="523"/>
      <c r="E8" s="523"/>
      <c r="F8" s="523"/>
      <c r="G8" s="523"/>
      <c r="H8" s="524"/>
      <c r="I8" s="520"/>
      <c r="J8" s="521"/>
    </row>
    <row r="9" spans="2:10" x14ac:dyDescent="0.2">
      <c r="B9" s="164"/>
      <c r="C9" s="165"/>
      <c r="D9" s="165"/>
      <c r="E9" s="166"/>
      <c r="F9" s="166"/>
      <c r="G9" s="167"/>
      <c r="H9" s="168"/>
      <c r="I9" s="168"/>
      <c r="J9" s="169"/>
    </row>
    <row r="10" spans="2:10" x14ac:dyDescent="0.2">
      <c r="B10" s="309" t="s">
        <v>48</v>
      </c>
      <c r="C10" s="309" t="s">
        <v>41</v>
      </c>
      <c r="D10" s="525" t="s">
        <v>60</v>
      </c>
      <c r="E10" s="525"/>
      <c r="F10" s="525"/>
      <c r="G10" s="525"/>
      <c r="H10" s="525"/>
      <c r="I10" s="525"/>
      <c r="J10" s="309" t="s">
        <v>43</v>
      </c>
    </row>
    <row r="11" spans="2:10" x14ac:dyDescent="0.2">
      <c r="B11" s="43" t="s">
        <v>155</v>
      </c>
      <c r="C11" s="495" t="s">
        <v>5</v>
      </c>
      <c r="D11" s="495"/>
      <c r="E11" s="495"/>
      <c r="F11" s="495"/>
      <c r="G11" s="495"/>
      <c r="H11" s="495"/>
      <c r="I11" s="495"/>
      <c r="J11" s="496"/>
    </row>
    <row r="12" spans="2:10" ht="13.5" customHeight="1" x14ac:dyDescent="0.2">
      <c r="B12" s="75" t="s">
        <v>16</v>
      </c>
      <c r="C12" s="75">
        <v>1</v>
      </c>
      <c r="D12" s="503" t="s">
        <v>58</v>
      </c>
      <c r="E12" s="503"/>
      <c r="F12" s="503"/>
      <c r="G12" s="503"/>
      <c r="H12" s="503"/>
      <c r="I12" s="503"/>
      <c r="J12" s="75" t="s">
        <v>51</v>
      </c>
    </row>
    <row r="13" spans="2:10" x14ac:dyDescent="0.2">
      <c r="B13" s="76" t="s">
        <v>156</v>
      </c>
      <c r="C13" s="512"/>
      <c r="D13" s="513"/>
      <c r="E13" s="514"/>
      <c r="F13" s="76" t="s">
        <v>157</v>
      </c>
      <c r="G13" s="76" t="s">
        <v>158</v>
      </c>
      <c r="H13" s="438" t="s">
        <v>159</v>
      </c>
      <c r="I13" s="440"/>
      <c r="J13" s="76" t="s">
        <v>160</v>
      </c>
    </row>
    <row r="14" spans="2:10" x14ac:dyDescent="0.2">
      <c r="B14" s="540" t="s">
        <v>0</v>
      </c>
      <c r="C14" s="540"/>
      <c r="D14" s="540"/>
      <c r="E14" s="540"/>
      <c r="F14" s="61">
        <v>2</v>
      </c>
      <c r="G14" s="61">
        <v>4</v>
      </c>
      <c r="H14" s="444">
        <v>8</v>
      </c>
      <c r="I14" s="445"/>
      <c r="J14" s="302" t="s">
        <v>161</v>
      </c>
    </row>
    <row r="15" spans="2:10" ht="33.75" customHeight="1" x14ac:dyDescent="0.2">
      <c r="B15" s="75" t="s">
        <v>17</v>
      </c>
      <c r="C15" s="75">
        <v>93584</v>
      </c>
      <c r="D15" s="446" t="s">
        <v>768</v>
      </c>
      <c r="E15" s="447"/>
      <c r="F15" s="447"/>
      <c r="G15" s="447"/>
      <c r="H15" s="447"/>
      <c r="I15" s="448"/>
      <c r="J15" s="75" t="s">
        <v>51</v>
      </c>
    </row>
    <row r="16" spans="2:10" x14ac:dyDescent="0.2">
      <c r="B16" s="76" t="s">
        <v>156</v>
      </c>
      <c r="C16" s="512"/>
      <c r="D16" s="513"/>
      <c r="E16" s="514"/>
      <c r="F16" s="76" t="s">
        <v>157</v>
      </c>
      <c r="G16" s="76" t="s">
        <v>158</v>
      </c>
      <c r="H16" s="438" t="s">
        <v>159</v>
      </c>
      <c r="I16" s="440"/>
      <c r="J16" s="76" t="s">
        <v>160</v>
      </c>
    </row>
    <row r="17" spans="2:10" x14ac:dyDescent="0.2">
      <c r="B17" s="428" t="s">
        <v>0</v>
      </c>
      <c r="C17" s="429"/>
      <c r="D17" s="429"/>
      <c r="E17" s="430"/>
      <c r="F17" s="61">
        <v>2</v>
      </c>
      <c r="G17" s="61">
        <v>3</v>
      </c>
      <c r="H17" s="444">
        <v>6</v>
      </c>
      <c r="I17" s="445"/>
      <c r="J17" s="302" t="s">
        <v>161</v>
      </c>
    </row>
    <row r="18" spans="2:10" ht="36" customHeight="1" x14ac:dyDescent="0.2">
      <c r="B18" s="77" t="s">
        <v>18</v>
      </c>
      <c r="C18" s="75">
        <v>93207</v>
      </c>
      <c r="D18" s="446" t="s">
        <v>769</v>
      </c>
      <c r="E18" s="447"/>
      <c r="F18" s="447"/>
      <c r="G18" s="447"/>
      <c r="H18" s="447"/>
      <c r="I18" s="448"/>
      <c r="J18" s="75" t="s">
        <v>51</v>
      </c>
    </row>
    <row r="19" spans="2:10" x14ac:dyDescent="0.2">
      <c r="B19" s="76" t="s">
        <v>156</v>
      </c>
      <c r="C19" s="512"/>
      <c r="D19" s="513"/>
      <c r="E19" s="514"/>
      <c r="F19" s="76" t="s">
        <v>69</v>
      </c>
      <c r="G19" s="76" t="s">
        <v>157</v>
      </c>
      <c r="H19" s="438" t="s">
        <v>159</v>
      </c>
      <c r="I19" s="440"/>
      <c r="J19" s="76" t="s">
        <v>160</v>
      </c>
    </row>
    <row r="20" spans="2:10" x14ac:dyDescent="0.2">
      <c r="B20" s="540" t="s">
        <v>0</v>
      </c>
      <c r="C20" s="540"/>
      <c r="D20" s="540"/>
      <c r="E20" s="540"/>
      <c r="F20" s="61">
        <v>2</v>
      </c>
      <c r="G20" s="61">
        <v>3</v>
      </c>
      <c r="H20" s="444">
        <v>6</v>
      </c>
      <c r="I20" s="445"/>
      <c r="J20" s="302" t="s">
        <v>162</v>
      </c>
    </row>
    <row r="21" spans="2:10" x14ac:dyDescent="0.2">
      <c r="B21" s="77" t="s">
        <v>19</v>
      </c>
      <c r="C21" s="75">
        <v>201002161</v>
      </c>
      <c r="D21" s="446" t="s">
        <v>770</v>
      </c>
      <c r="E21" s="447"/>
      <c r="F21" s="447"/>
      <c r="G21" s="447"/>
      <c r="H21" s="447"/>
      <c r="I21" s="448"/>
      <c r="J21" s="75" t="s">
        <v>131</v>
      </c>
    </row>
    <row r="22" spans="2:10" x14ac:dyDescent="0.2">
      <c r="B22" s="76" t="s">
        <v>156</v>
      </c>
      <c r="C22" s="512"/>
      <c r="D22" s="513"/>
      <c r="E22" s="514"/>
      <c r="F22" s="438" t="s">
        <v>258</v>
      </c>
      <c r="G22" s="439"/>
      <c r="H22" s="439"/>
      <c r="I22" s="439"/>
      <c r="J22" s="440"/>
    </row>
    <row r="23" spans="2:10" x14ac:dyDescent="0.2">
      <c r="B23" s="526" t="s">
        <v>0</v>
      </c>
      <c r="C23" s="526"/>
      <c r="D23" s="526"/>
      <c r="E23" s="526"/>
      <c r="F23" s="444">
        <v>15</v>
      </c>
      <c r="G23" s="517"/>
      <c r="H23" s="517"/>
      <c r="I23" s="517"/>
      <c r="J23" s="445"/>
    </row>
    <row r="24" spans="2:10" x14ac:dyDescent="0.2">
      <c r="B24" s="43" t="s">
        <v>14</v>
      </c>
      <c r="C24" s="495" t="s">
        <v>196</v>
      </c>
      <c r="D24" s="495"/>
      <c r="E24" s="495"/>
      <c r="F24" s="495"/>
      <c r="G24" s="495"/>
      <c r="H24" s="495"/>
      <c r="I24" s="495"/>
      <c r="J24" s="496"/>
    </row>
    <row r="25" spans="2:10" x14ac:dyDescent="0.2">
      <c r="B25" s="44" t="s">
        <v>20</v>
      </c>
      <c r="C25" s="497" t="s">
        <v>197</v>
      </c>
      <c r="D25" s="497"/>
      <c r="E25" s="497"/>
      <c r="F25" s="497"/>
      <c r="G25" s="497"/>
      <c r="H25" s="497"/>
      <c r="I25" s="497"/>
      <c r="J25" s="498"/>
    </row>
    <row r="26" spans="2:10" ht="30" customHeight="1" x14ac:dyDescent="0.2">
      <c r="B26" s="78" t="s">
        <v>200</v>
      </c>
      <c r="C26" s="78">
        <v>97622</v>
      </c>
      <c r="D26" s="432" t="s">
        <v>771</v>
      </c>
      <c r="E26" s="433"/>
      <c r="F26" s="433"/>
      <c r="G26" s="433"/>
      <c r="H26" s="433"/>
      <c r="I26" s="434"/>
      <c r="J26" s="78" t="s">
        <v>677</v>
      </c>
    </row>
    <row r="27" spans="2:10" ht="33" customHeight="1" x14ac:dyDescent="0.2">
      <c r="B27" s="479" t="s">
        <v>163</v>
      </c>
      <c r="C27" s="481"/>
      <c r="D27" s="79" t="s">
        <v>164</v>
      </c>
      <c r="E27" s="79" t="s">
        <v>158</v>
      </c>
      <c r="F27" s="486" t="s">
        <v>165</v>
      </c>
      <c r="G27" s="488"/>
      <c r="H27" s="487"/>
      <c r="I27" s="79" t="s">
        <v>166</v>
      </c>
      <c r="J27" s="302" t="s">
        <v>160</v>
      </c>
    </row>
    <row r="28" spans="2:10" ht="36" customHeight="1" x14ac:dyDescent="0.2">
      <c r="B28" s="527" t="s">
        <v>296</v>
      </c>
      <c r="C28" s="527"/>
      <c r="D28" s="80">
        <v>0.1</v>
      </c>
      <c r="E28" s="80">
        <v>2.1</v>
      </c>
      <c r="F28" s="420"/>
      <c r="G28" s="541"/>
      <c r="H28" s="421"/>
      <c r="I28" s="81">
        <v>0.31500000000000006</v>
      </c>
      <c r="J28" s="416" t="s">
        <v>167</v>
      </c>
    </row>
    <row r="29" spans="2:10" ht="36" customHeight="1" x14ac:dyDescent="0.2">
      <c r="B29" s="527" t="s">
        <v>315</v>
      </c>
      <c r="C29" s="527"/>
      <c r="D29" s="80">
        <v>0.1</v>
      </c>
      <c r="E29" s="80">
        <v>2.1</v>
      </c>
      <c r="F29" s="420"/>
      <c r="G29" s="541"/>
      <c r="H29" s="421"/>
      <c r="I29" s="81">
        <v>0.31500000000000006</v>
      </c>
      <c r="J29" s="417"/>
    </row>
    <row r="30" spans="2:10" x14ac:dyDescent="0.2">
      <c r="B30" s="476" t="s">
        <v>0</v>
      </c>
      <c r="C30" s="476"/>
      <c r="D30" s="476"/>
      <c r="E30" s="476"/>
      <c r="F30" s="476"/>
      <c r="G30" s="476"/>
      <c r="H30" s="476"/>
      <c r="I30" s="82">
        <v>0.63000000000000012</v>
      </c>
      <c r="J30" s="83"/>
    </row>
    <row r="31" spans="2:10" x14ac:dyDescent="0.2">
      <c r="B31" s="78" t="s">
        <v>306</v>
      </c>
      <c r="C31" s="78">
        <v>97631</v>
      </c>
      <c r="D31" s="432" t="s">
        <v>772</v>
      </c>
      <c r="E31" s="433"/>
      <c r="F31" s="433"/>
      <c r="G31" s="433"/>
      <c r="H31" s="433"/>
      <c r="I31" s="434"/>
      <c r="J31" s="78" t="s">
        <v>51</v>
      </c>
    </row>
    <row r="32" spans="2:10" ht="33" customHeight="1" x14ac:dyDescent="0.2">
      <c r="B32" s="479" t="s">
        <v>236</v>
      </c>
      <c r="C32" s="480"/>
      <c r="D32" s="480"/>
      <c r="E32" s="480"/>
      <c r="F32" s="480"/>
      <c r="G32" s="480"/>
      <c r="H32" s="481"/>
      <c r="I32" s="79" t="s">
        <v>159</v>
      </c>
      <c r="J32" s="302" t="s">
        <v>160</v>
      </c>
    </row>
    <row r="33" spans="2:10" ht="24" customHeight="1" x14ac:dyDescent="0.2">
      <c r="B33" s="506" t="s">
        <v>610</v>
      </c>
      <c r="C33" s="507"/>
      <c r="D33" s="507"/>
      <c r="E33" s="507"/>
      <c r="F33" s="507"/>
      <c r="G33" s="507"/>
      <c r="H33" s="508"/>
      <c r="I33" s="81">
        <v>43.8</v>
      </c>
      <c r="J33" s="416" t="s">
        <v>307</v>
      </c>
    </row>
    <row r="34" spans="2:10" x14ac:dyDescent="0.2">
      <c r="B34" s="506" t="s">
        <v>652</v>
      </c>
      <c r="C34" s="507"/>
      <c r="D34" s="507"/>
      <c r="E34" s="507"/>
      <c r="F34" s="507"/>
      <c r="G34" s="507"/>
      <c r="H34" s="508"/>
      <c r="I34" s="81">
        <v>44.69</v>
      </c>
      <c r="J34" s="417"/>
    </row>
    <row r="35" spans="2:10" x14ac:dyDescent="0.2">
      <c r="B35" s="476" t="s">
        <v>0</v>
      </c>
      <c r="C35" s="476"/>
      <c r="D35" s="476"/>
      <c r="E35" s="476"/>
      <c r="F35" s="476"/>
      <c r="G35" s="476"/>
      <c r="H35" s="476"/>
      <c r="I35" s="82">
        <v>88.49</v>
      </c>
      <c r="J35" s="83"/>
    </row>
    <row r="36" spans="2:10" x14ac:dyDescent="0.2">
      <c r="B36" s="78" t="s">
        <v>423</v>
      </c>
      <c r="C36" s="78">
        <v>97632</v>
      </c>
      <c r="D36" s="432" t="s">
        <v>773</v>
      </c>
      <c r="E36" s="433"/>
      <c r="F36" s="433"/>
      <c r="G36" s="433"/>
      <c r="H36" s="433"/>
      <c r="I36" s="434"/>
      <c r="J36" s="78" t="s">
        <v>435</v>
      </c>
    </row>
    <row r="37" spans="2:10" ht="33" customHeight="1" x14ac:dyDescent="0.2">
      <c r="B37" s="479" t="s">
        <v>163</v>
      </c>
      <c r="C37" s="480"/>
      <c r="D37" s="480"/>
      <c r="E37" s="480"/>
      <c r="F37" s="480"/>
      <c r="G37" s="480"/>
      <c r="H37" s="481"/>
      <c r="I37" s="79" t="s">
        <v>436</v>
      </c>
      <c r="J37" s="302" t="s">
        <v>160</v>
      </c>
    </row>
    <row r="38" spans="2:10" ht="36" customHeight="1" x14ac:dyDescent="0.2">
      <c r="B38" s="506" t="s">
        <v>437</v>
      </c>
      <c r="C38" s="507"/>
      <c r="D38" s="507"/>
      <c r="E38" s="507"/>
      <c r="F38" s="507"/>
      <c r="G38" s="507"/>
      <c r="H38" s="508"/>
      <c r="I38" s="81">
        <v>88.75</v>
      </c>
      <c r="J38" s="305" t="s">
        <v>164</v>
      </c>
    </row>
    <row r="39" spans="2:10" x14ac:dyDescent="0.2">
      <c r="B39" s="476" t="s">
        <v>0</v>
      </c>
      <c r="C39" s="476"/>
      <c r="D39" s="476"/>
      <c r="E39" s="476"/>
      <c r="F39" s="476"/>
      <c r="G39" s="476"/>
      <c r="H39" s="476"/>
      <c r="I39" s="82">
        <v>88.75</v>
      </c>
      <c r="J39" s="83"/>
    </row>
    <row r="40" spans="2:10" x14ac:dyDescent="0.2">
      <c r="B40" s="78" t="s">
        <v>456</v>
      </c>
      <c r="C40" s="78">
        <v>201002047</v>
      </c>
      <c r="D40" s="432" t="s">
        <v>774</v>
      </c>
      <c r="E40" s="433"/>
      <c r="F40" s="433"/>
      <c r="G40" s="433"/>
      <c r="H40" s="433"/>
      <c r="I40" s="434"/>
      <c r="J40" s="78" t="s">
        <v>51</v>
      </c>
    </row>
    <row r="41" spans="2:10" x14ac:dyDescent="0.2">
      <c r="B41" s="479" t="s">
        <v>163</v>
      </c>
      <c r="C41" s="480"/>
      <c r="D41" s="480"/>
      <c r="E41" s="480"/>
      <c r="F41" s="480"/>
      <c r="G41" s="480"/>
      <c r="H41" s="481"/>
      <c r="I41" s="79" t="s">
        <v>159</v>
      </c>
      <c r="J41" s="302" t="s">
        <v>160</v>
      </c>
    </row>
    <row r="42" spans="2:10" x14ac:dyDescent="0.2">
      <c r="B42" s="506" t="s">
        <v>348</v>
      </c>
      <c r="C42" s="507"/>
      <c r="D42" s="507"/>
      <c r="E42" s="507"/>
      <c r="F42" s="507"/>
      <c r="G42" s="507"/>
      <c r="H42" s="508"/>
      <c r="I42" s="81">
        <v>65.66</v>
      </c>
      <c r="J42" s="305" t="s">
        <v>457</v>
      </c>
    </row>
    <row r="43" spans="2:10" x14ac:dyDescent="0.2">
      <c r="B43" s="476" t="s">
        <v>0</v>
      </c>
      <c r="C43" s="476"/>
      <c r="D43" s="476"/>
      <c r="E43" s="476"/>
      <c r="F43" s="476"/>
      <c r="G43" s="476"/>
      <c r="H43" s="476"/>
      <c r="I43" s="82">
        <v>65.66</v>
      </c>
      <c r="J43" s="83"/>
    </row>
    <row r="44" spans="2:10" x14ac:dyDescent="0.2">
      <c r="B44" s="75" t="s">
        <v>622</v>
      </c>
      <c r="C44" s="75">
        <v>97633</v>
      </c>
      <c r="D44" s="503" t="s">
        <v>775</v>
      </c>
      <c r="E44" s="503"/>
      <c r="F44" s="503"/>
      <c r="G44" s="503"/>
      <c r="H44" s="503"/>
      <c r="I44" s="503"/>
      <c r="J44" s="75" t="s">
        <v>51</v>
      </c>
    </row>
    <row r="45" spans="2:10" x14ac:dyDescent="0.2">
      <c r="B45" s="509" t="s">
        <v>163</v>
      </c>
      <c r="C45" s="509"/>
      <c r="D45" s="509"/>
      <c r="E45" s="509"/>
      <c r="F45" s="509"/>
      <c r="G45" s="297" t="s">
        <v>241</v>
      </c>
      <c r="H45" s="297" t="s">
        <v>240</v>
      </c>
      <c r="I45" s="79" t="s">
        <v>159</v>
      </c>
      <c r="J45" s="302" t="s">
        <v>160</v>
      </c>
    </row>
    <row r="46" spans="2:10" x14ac:dyDescent="0.2">
      <c r="B46" s="510" t="s">
        <v>296</v>
      </c>
      <c r="C46" s="510"/>
      <c r="D46" s="510"/>
      <c r="E46" s="510"/>
      <c r="F46" s="510"/>
      <c r="G46" s="262">
        <v>8.6</v>
      </c>
      <c r="H46" s="262">
        <v>3</v>
      </c>
      <c r="I46" s="263">
        <v>25.799999999999997</v>
      </c>
      <c r="J46" s="484" t="s">
        <v>623</v>
      </c>
    </row>
    <row r="47" spans="2:10" x14ac:dyDescent="0.2">
      <c r="B47" s="510" t="s">
        <v>315</v>
      </c>
      <c r="C47" s="510"/>
      <c r="D47" s="510"/>
      <c r="E47" s="510"/>
      <c r="F47" s="510"/>
      <c r="G47" s="262">
        <v>8.6</v>
      </c>
      <c r="H47" s="262">
        <v>3</v>
      </c>
      <c r="I47" s="263">
        <v>25.799999999999997</v>
      </c>
      <c r="J47" s="484"/>
    </row>
    <row r="48" spans="2:10" x14ac:dyDescent="0.2">
      <c r="B48" s="476" t="s">
        <v>0</v>
      </c>
      <c r="C48" s="476"/>
      <c r="D48" s="476"/>
      <c r="E48" s="476"/>
      <c r="F48" s="476"/>
      <c r="G48" s="476"/>
      <c r="H48" s="476"/>
      <c r="I48" s="82">
        <v>51.599999999999994</v>
      </c>
      <c r="J48" s="264"/>
    </row>
    <row r="49" spans="2:18" x14ac:dyDescent="0.2">
      <c r="B49" s="75" t="s">
        <v>655</v>
      </c>
      <c r="C49" s="75">
        <v>97629</v>
      </c>
      <c r="D49" s="503" t="s">
        <v>776</v>
      </c>
      <c r="E49" s="503"/>
      <c r="F49" s="503"/>
      <c r="G49" s="503"/>
      <c r="H49" s="503"/>
      <c r="I49" s="503"/>
      <c r="J49" s="75" t="s">
        <v>677</v>
      </c>
    </row>
    <row r="50" spans="2:18" x14ac:dyDescent="0.2">
      <c r="B50" s="509" t="s">
        <v>163</v>
      </c>
      <c r="C50" s="509"/>
      <c r="D50" s="509"/>
      <c r="E50" s="509"/>
      <c r="F50" s="509"/>
      <c r="G50" s="367" t="s">
        <v>159</v>
      </c>
      <c r="H50" s="367" t="s">
        <v>656</v>
      </c>
      <c r="I50" s="79" t="s">
        <v>650</v>
      </c>
      <c r="J50" s="364" t="s">
        <v>160</v>
      </c>
    </row>
    <row r="51" spans="2:18" x14ac:dyDescent="0.2">
      <c r="B51" s="510" t="s">
        <v>309</v>
      </c>
      <c r="C51" s="510"/>
      <c r="D51" s="510"/>
      <c r="E51" s="510"/>
      <c r="F51" s="510"/>
      <c r="G51" s="262">
        <v>44.69</v>
      </c>
      <c r="H51" s="262">
        <v>0.15</v>
      </c>
      <c r="I51" s="263">
        <v>6.7034999999999991</v>
      </c>
      <c r="J51" s="362" t="s">
        <v>650</v>
      </c>
    </row>
    <row r="52" spans="2:18" x14ac:dyDescent="0.2">
      <c r="B52" s="476" t="s">
        <v>0</v>
      </c>
      <c r="C52" s="476"/>
      <c r="D52" s="476"/>
      <c r="E52" s="476"/>
      <c r="F52" s="476"/>
      <c r="G52" s="476"/>
      <c r="H52" s="476"/>
      <c r="I52" s="82">
        <v>6.7034999999999991</v>
      </c>
      <c r="J52" s="264"/>
    </row>
    <row r="53" spans="2:18" x14ac:dyDescent="0.2">
      <c r="B53" s="44" t="s">
        <v>201</v>
      </c>
      <c r="C53" s="497" t="s">
        <v>198</v>
      </c>
      <c r="D53" s="497"/>
      <c r="E53" s="497"/>
      <c r="F53" s="497"/>
      <c r="G53" s="497"/>
      <c r="H53" s="497"/>
      <c r="I53" s="497"/>
      <c r="J53" s="498"/>
    </row>
    <row r="54" spans="2:18" ht="13.5" customHeight="1" x14ac:dyDescent="0.2">
      <c r="B54" s="78" t="s">
        <v>203</v>
      </c>
      <c r="C54" s="75">
        <v>97644</v>
      </c>
      <c r="D54" s="446" t="s">
        <v>777</v>
      </c>
      <c r="E54" s="447"/>
      <c r="F54" s="447"/>
      <c r="G54" s="447"/>
      <c r="H54" s="447"/>
      <c r="I54" s="448"/>
      <c r="J54" s="75" t="s">
        <v>51</v>
      </c>
      <c r="L54" s="265"/>
      <c r="M54" s="265"/>
      <c r="N54" s="265"/>
      <c r="O54" s="265"/>
      <c r="P54" s="266"/>
      <c r="R54" s="267"/>
    </row>
    <row r="55" spans="2:18" ht="13.5" x14ac:dyDescent="0.2">
      <c r="B55" s="296" t="s">
        <v>168</v>
      </c>
      <c r="C55" s="76" t="s">
        <v>157</v>
      </c>
      <c r="D55" s="76" t="s">
        <v>158</v>
      </c>
      <c r="E55" s="76" t="s">
        <v>169</v>
      </c>
      <c r="F55" s="76" t="s">
        <v>159</v>
      </c>
      <c r="G55" s="460" t="s">
        <v>236</v>
      </c>
      <c r="H55" s="460"/>
      <c r="I55" s="460"/>
      <c r="J55" s="76" t="s">
        <v>160</v>
      </c>
      <c r="L55" s="265"/>
      <c r="M55" s="265"/>
      <c r="N55" s="265"/>
      <c r="O55" s="265"/>
      <c r="P55" s="266"/>
      <c r="R55" s="267"/>
    </row>
    <row r="56" spans="2:18" ht="24" customHeight="1" x14ac:dyDescent="0.2">
      <c r="B56" s="84" t="s">
        <v>234</v>
      </c>
      <c r="C56" s="45">
        <v>3.75</v>
      </c>
      <c r="D56" s="45">
        <v>2.1</v>
      </c>
      <c r="E56" s="45">
        <v>1</v>
      </c>
      <c r="F56" s="46">
        <v>7.875</v>
      </c>
      <c r="G56" s="501" t="s">
        <v>297</v>
      </c>
      <c r="H56" s="501"/>
      <c r="I56" s="501"/>
      <c r="J56" s="504" t="s">
        <v>170</v>
      </c>
      <c r="L56" s="265"/>
      <c r="M56" s="265"/>
      <c r="N56" s="265"/>
      <c r="O56" s="265"/>
      <c r="P56" s="266"/>
      <c r="R56" s="267"/>
    </row>
    <row r="57" spans="2:18" ht="28.15" customHeight="1" x14ac:dyDescent="0.2">
      <c r="B57" s="85" t="s">
        <v>298</v>
      </c>
      <c r="C57" s="70">
        <v>0.8</v>
      </c>
      <c r="D57" s="70">
        <v>2.1</v>
      </c>
      <c r="E57" s="70">
        <v>6</v>
      </c>
      <c r="F57" s="46">
        <v>10.080000000000002</v>
      </c>
      <c r="G57" s="502" t="s">
        <v>299</v>
      </c>
      <c r="H57" s="502"/>
      <c r="I57" s="502"/>
      <c r="J57" s="505"/>
      <c r="L57" s="265"/>
      <c r="M57" s="265"/>
      <c r="N57" s="265"/>
      <c r="O57" s="265"/>
      <c r="P57" s="266"/>
      <c r="R57" s="267"/>
    </row>
    <row r="58" spans="2:18" ht="13.5" customHeight="1" x14ac:dyDescent="0.2">
      <c r="B58" s="428" t="s">
        <v>0</v>
      </c>
      <c r="C58" s="429"/>
      <c r="D58" s="429"/>
      <c r="E58" s="430"/>
      <c r="F58" s="86">
        <v>17.955000000000002</v>
      </c>
      <c r="G58" s="87"/>
      <c r="H58" s="88"/>
      <c r="I58" s="304"/>
      <c r="J58" s="89"/>
    </row>
    <row r="59" spans="2:18" ht="13.5" customHeight="1" x14ac:dyDescent="0.2">
      <c r="B59" s="78" t="s">
        <v>202</v>
      </c>
      <c r="C59" s="75">
        <v>97645</v>
      </c>
      <c r="D59" s="446" t="s">
        <v>778</v>
      </c>
      <c r="E59" s="447"/>
      <c r="F59" s="447"/>
      <c r="G59" s="499"/>
      <c r="H59" s="499"/>
      <c r="I59" s="500"/>
      <c r="J59" s="90" t="s">
        <v>51</v>
      </c>
    </row>
    <row r="60" spans="2:18" ht="13.5" customHeight="1" x14ac:dyDescent="0.2">
      <c r="B60" s="306" t="s">
        <v>168</v>
      </c>
      <c r="C60" s="76" t="s">
        <v>157</v>
      </c>
      <c r="D60" s="76" t="s">
        <v>158</v>
      </c>
      <c r="E60" s="76" t="s">
        <v>169</v>
      </c>
      <c r="F60" s="291" t="s">
        <v>159</v>
      </c>
      <c r="G60" s="461" t="s">
        <v>236</v>
      </c>
      <c r="H60" s="462"/>
      <c r="I60" s="463"/>
      <c r="J60" s="76" t="s">
        <v>160</v>
      </c>
    </row>
    <row r="61" spans="2:18" ht="13.5" customHeight="1" x14ac:dyDescent="0.2">
      <c r="B61" s="91" t="s">
        <v>237</v>
      </c>
      <c r="C61" s="61">
        <v>0.5</v>
      </c>
      <c r="D61" s="61">
        <v>0.4</v>
      </c>
      <c r="E61" s="61">
        <v>2</v>
      </c>
      <c r="F61" s="303">
        <v>0.4</v>
      </c>
      <c r="G61" s="542" t="s">
        <v>300</v>
      </c>
      <c r="H61" s="543"/>
      <c r="I61" s="544"/>
      <c r="J61" s="504" t="s">
        <v>170</v>
      </c>
    </row>
    <row r="62" spans="2:18" ht="26.25" customHeight="1" x14ac:dyDescent="0.2">
      <c r="B62" s="91" t="s">
        <v>238</v>
      </c>
      <c r="C62" s="61">
        <v>2</v>
      </c>
      <c r="D62" s="61">
        <v>1.1000000000000001</v>
      </c>
      <c r="E62" s="61">
        <v>4</v>
      </c>
      <c r="F62" s="303">
        <v>8.8000000000000007</v>
      </c>
      <c r="G62" s="565" t="s">
        <v>301</v>
      </c>
      <c r="H62" s="528"/>
      <c r="I62" s="529"/>
      <c r="J62" s="505"/>
    </row>
    <row r="63" spans="2:18" ht="12.75" customHeight="1" x14ac:dyDescent="0.2">
      <c r="B63" s="428" t="s">
        <v>0</v>
      </c>
      <c r="C63" s="429"/>
      <c r="D63" s="429"/>
      <c r="E63" s="430"/>
      <c r="F63" s="86">
        <v>9.2000000000000011</v>
      </c>
      <c r="G63" s="87"/>
      <c r="H63" s="88"/>
      <c r="I63" s="304"/>
      <c r="J63" s="89"/>
    </row>
    <row r="64" spans="2:18" ht="13.5" customHeight="1" x14ac:dyDescent="0.2">
      <c r="B64" s="78" t="s">
        <v>521</v>
      </c>
      <c r="C64" s="75">
        <v>22194</v>
      </c>
      <c r="D64" s="446" t="s">
        <v>588</v>
      </c>
      <c r="E64" s="447"/>
      <c r="F64" s="447"/>
      <c r="G64" s="499"/>
      <c r="H64" s="499"/>
      <c r="I64" s="500"/>
      <c r="J64" s="90" t="s">
        <v>51</v>
      </c>
    </row>
    <row r="65" spans="2:10" ht="13.5" customHeight="1" x14ac:dyDescent="0.2">
      <c r="B65" s="306" t="s">
        <v>168</v>
      </c>
      <c r="C65" s="76" t="s">
        <v>157</v>
      </c>
      <c r="D65" s="76" t="s">
        <v>158</v>
      </c>
      <c r="E65" s="76" t="s">
        <v>169</v>
      </c>
      <c r="F65" s="291" t="s">
        <v>159</v>
      </c>
      <c r="G65" s="461" t="s">
        <v>236</v>
      </c>
      <c r="H65" s="462"/>
      <c r="I65" s="463"/>
      <c r="J65" s="76" t="s">
        <v>160</v>
      </c>
    </row>
    <row r="66" spans="2:10" ht="13.5" customHeight="1" x14ac:dyDescent="0.2">
      <c r="B66" s="91" t="s">
        <v>522</v>
      </c>
      <c r="C66" s="61">
        <v>2.5</v>
      </c>
      <c r="D66" s="61">
        <v>2.5</v>
      </c>
      <c r="E66" s="61">
        <v>1</v>
      </c>
      <c r="F66" s="303">
        <v>6.25</v>
      </c>
      <c r="G66" s="542" t="s">
        <v>523</v>
      </c>
      <c r="H66" s="543"/>
      <c r="I66" s="544"/>
      <c r="J66" s="308" t="s">
        <v>170</v>
      </c>
    </row>
    <row r="67" spans="2:10" ht="12.75" customHeight="1" x14ac:dyDescent="0.2">
      <c r="B67" s="428" t="s">
        <v>0</v>
      </c>
      <c r="C67" s="429"/>
      <c r="D67" s="429"/>
      <c r="E67" s="430"/>
      <c r="F67" s="86">
        <v>6.25</v>
      </c>
      <c r="G67" s="87"/>
      <c r="H67" s="88"/>
      <c r="I67" s="304"/>
      <c r="J67" s="89"/>
    </row>
    <row r="68" spans="2:10" ht="13.5" customHeight="1" x14ac:dyDescent="0.2">
      <c r="B68" s="78" t="s">
        <v>628</v>
      </c>
      <c r="C68" s="75">
        <v>201002156</v>
      </c>
      <c r="D68" s="446" t="s">
        <v>779</v>
      </c>
      <c r="E68" s="447"/>
      <c r="F68" s="447"/>
      <c r="G68" s="447"/>
      <c r="H68" s="447"/>
      <c r="I68" s="448"/>
      <c r="J68" s="75" t="s">
        <v>51</v>
      </c>
    </row>
    <row r="69" spans="2:10" ht="24" x14ac:dyDescent="0.2">
      <c r="B69" s="438" t="s">
        <v>156</v>
      </c>
      <c r="C69" s="439"/>
      <c r="D69" s="439"/>
      <c r="E69" s="440"/>
      <c r="F69" s="305" t="s">
        <v>247</v>
      </c>
      <c r="G69" s="305" t="s">
        <v>262</v>
      </c>
      <c r="H69" s="305" t="s">
        <v>240</v>
      </c>
      <c r="I69" s="305" t="s">
        <v>248</v>
      </c>
      <c r="J69" s="130" t="s">
        <v>60</v>
      </c>
    </row>
    <row r="70" spans="2:10" ht="27.6" customHeight="1" x14ac:dyDescent="0.2">
      <c r="B70" s="418" t="s">
        <v>148</v>
      </c>
      <c r="C70" s="468"/>
      <c r="D70" s="468"/>
      <c r="E70" s="419"/>
      <c r="F70" s="61">
        <v>55.449999999999996</v>
      </c>
      <c r="G70" s="61">
        <v>42.315000000000005</v>
      </c>
      <c r="H70" s="61">
        <v>3.4</v>
      </c>
      <c r="I70" s="294">
        <v>146.21499999999997</v>
      </c>
      <c r="J70" s="469" t="s">
        <v>328</v>
      </c>
    </row>
    <row r="71" spans="2:10" ht="27.6" customHeight="1" x14ac:dyDescent="0.2">
      <c r="B71" s="418" t="s">
        <v>330</v>
      </c>
      <c r="C71" s="468"/>
      <c r="D71" s="468"/>
      <c r="E71" s="419"/>
      <c r="F71" s="61">
        <v>2.4</v>
      </c>
      <c r="G71" s="61">
        <v>0</v>
      </c>
      <c r="H71" s="61">
        <v>5</v>
      </c>
      <c r="I71" s="294">
        <v>12</v>
      </c>
      <c r="J71" s="471"/>
    </row>
    <row r="72" spans="2:10" ht="13.15" customHeight="1" x14ac:dyDescent="0.2">
      <c r="B72" s="428" t="s">
        <v>0</v>
      </c>
      <c r="C72" s="429"/>
      <c r="D72" s="429"/>
      <c r="E72" s="429"/>
      <c r="F72" s="429"/>
      <c r="G72" s="429"/>
      <c r="H72" s="430"/>
      <c r="I72" s="82">
        <v>158.21499999999997</v>
      </c>
      <c r="J72" s="130"/>
    </row>
    <row r="73" spans="2:10" ht="12.6" customHeight="1" x14ac:dyDescent="0.2">
      <c r="B73" s="60" t="s">
        <v>21</v>
      </c>
      <c r="C73" s="497" t="s">
        <v>132</v>
      </c>
      <c r="D73" s="497"/>
      <c r="E73" s="497"/>
      <c r="F73" s="497"/>
      <c r="G73" s="497"/>
      <c r="H73" s="497"/>
      <c r="I73" s="497"/>
      <c r="J73" s="498"/>
    </row>
    <row r="74" spans="2:10" ht="37.5" customHeight="1" x14ac:dyDescent="0.2">
      <c r="B74" s="78" t="s">
        <v>22</v>
      </c>
      <c r="C74" s="78">
        <v>98525</v>
      </c>
      <c r="D74" s="432" t="s">
        <v>780</v>
      </c>
      <c r="E74" s="433"/>
      <c r="F74" s="433"/>
      <c r="G74" s="433"/>
      <c r="H74" s="433"/>
      <c r="I74" s="434"/>
      <c r="J74" s="78" t="s">
        <v>51</v>
      </c>
    </row>
    <row r="75" spans="2:10" ht="12.6" customHeight="1" x14ac:dyDescent="0.2">
      <c r="B75" s="435" t="s">
        <v>156</v>
      </c>
      <c r="C75" s="436"/>
      <c r="D75" s="436"/>
      <c r="E75" s="437"/>
      <c r="F75" s="308" t="s">
        <v>159</v>
      </c>
      <c r="G75" s="438" t="s">
        <v>236</v>
      </c>
      <c r="H75" s="439"/>
      <c r="I75" s="439"/>
      <c r="J75" s="440"/>
    </row>
    <row r="76" spans="2:10" ht="12.6" customHeight="1" x14ac:dyDescent="0.2">
      <c r="B76" s="435"/>
      <c r="C76" s="436"/>
      <c r="D76" s="436"/>
      <c r="E76" s="437"/>
      <c r="F76" s="92">
        <v>192.81</v>
      </c>
      <c r="G76" s="427" t="s">
        <v>305</v>
      </c>
      <c r="H76" s="427"/>
      <c r="I76" s="427"/>
      <c r="J76" s="427"/>
    </row>
    <row r="77" spans="2:10" ht="12.6" customHeight="1" x14ac:dyDescent="0.2">
      <c r="B77" s="428" t="s">
        <v>0</v>
      </c>
      <c r="C77" s="429"/>
      <c r="D77" s="429"/>
      <c r="E77" s="430"/>
      <c r="F77" s="82">
        <v>192.81</v>
      </c>
      <c r="G77" s="431" t="s">
        <v>304</v>
      </c>
      <c r="H77" s="431"/>
      <c r="I77" s="431"/>
      <c r="J77" s="431"/>
    </row>
    <row r="78" spans="2:10" ht="31.5" customHeight="1" x14ac:dyDescent="0.2">
      <c r="B78" s="78" t="s">
        <v>239</v>
      </c>
      <c r="C78" s="78">
        <v>100576</v>
      </c>
      <c r="D78" s="432" t="s">
        <v>781</v>
      </c>
      <c r="E78" s="433"/>
      <c r="F78" s="433"/>
      <c r="G78" s="433"/>
      <c r="H78" s="433"/>
      <c r="I78" s="434"/>
      <c r="J78" s="78" t="s">
        <v>51</v>
      </c>
    </row>
    <row r="79" spans="2:10" ht="12.6" customHeight="1" x14ac:dyDescent="0.2">
      <c r="B79" s="435" t="s">
        <v>156</v>
      </c>
      <c r="C79" s="436"/>
      <c r="D79" s="436"/>
      <c r="E79" s="437"/>
      <c r="F79" s="308" t="s">
        <v>159</v>
      </c>
      <c r="G79" s="438" t="s">
        <v>236</v>
      </c>
      <c r="H79" s="439"/>
      <c r="I79" s="439"/>
      <c r="J79" s="440"/>
    </row>
    <row r="80" spans="2:10" ht="12.6" customHeight="1" x14ac:dyDescent="0.2">
      <c r="B80" s="435"/>
      <c r="C80" s="436"/>
      <c r="D80" s="436"/>
      <c r="E80" s="437"/>
      <c r="F80" s="92">
        <v>192.81</v>
      </c>
      <c r="G80" s="566" t="s">
        <v>305</v>
      </c>
      <c r="H80" s="566"/>
      <c r="I80" s="566"/>
      <c r="J80" s="566"/>
    </row>
    <row r="81" spans="2:10" ht="13.5" customHeight="1" x14ac:dyDescent="0.2">
      <c r="B81" s="428" t="s">
        <v>0</v>
      </c>
      <c r="C81" s="429"/>
      <c r="D81" s="429"/>
      <c r="E81" s="430"/>
      <c r="F81" s="82">
        <v>192.81</v>
      </c>
      <c r="G81" s="431" t="s">
        <v>304</v>
      </c>
      <c r="H81" s="431"/>
      <c r="I81" s="431"/>
      <c r="J81" s="431"/>
    </row>
    <row r="82" spans="2:10" x14ac:dyDescent="0.2">
      <c r="B82" s="44" t="s">
        <v>642</v>
      </c>
      <c r="C82" s="93"/>
      <c r="D82" s="94" t="s">
        <v>133</v>
      </c>
      <c r="E82" s="94"/>
      <c r="F82" s="94"/>
      <c r="G82" s="94"/>
      <c r="H82" s="94"/>
      <c r="I82" s="94"/>
      <c r="J82" s="95"/>
    </row>
    <row r="83" spans="2:10" x14ac:dyDescent="0.2">
      <c r="B83" s="44" t="s">
        <v>349</v>
      </c>
      <c r="C83" s="93"/>
      <c r="D83" s="94" t="s">
        <v>643</v>
      </c>
      <c r="E83" s="94"/>
      <c r="F83" s="94"/>
      <c r="G83" s="94"/>
      <c r="H83" s="94"/>
      <c r="I83" s="94"/>
      <c r="J83" s="95"/>
    </row>
    <row r="84" spans="2:10" s="368" customFormat="1" ht="40.5" customHeight="1" x14ac:dyDescent="0.2">
      <c r="B84" s="78" t="s">
        <v>645</v>
      </c>
      <c r="C84" s="75">
        <v>92592</v>
      </c>
      <c r="D84" s="446" t="s">
        <v>782</v>
      </c>
      <c r="E84" s="447"/>
      <c r="F84" s="447"/>
      <c r="G84" s="447"/>
      <c r="H84" s="447"/>
      <c r="I84" s="448"/>
      <c r="J84" s="75" t="s">
        <v>131</v>
      </c>
    </row>
    <row r="85" spans="2:10" s="368" customFormat="1" x14ac:dyDescent="0.2">
      <c r="B85" s="479" t="s">
        <v>156</v>
      </c>
      <c r="C85" s="480"/>
      <c r="D85" s="480"/>
      <c r="E85" s="480"/>
      <c r="F85" s="480"/>
      <c r="G85" s="480"/>
      <c r="H85" s="481"/>
      <c r="I85" s="79" t="s">
        <v>45</v>
      </c>
      <c r="J85" s="359" t="s">
        <v>160</v>
      </c>
    </row>
    <row r="86" spans="2:10" s="368" customFormat="1" x14ac:dyDescent="0.2">
      <c r="B86" s="506" t="s">
        <v>651</v>
      </c>
      <c r="C86" s="507"/>
      <c r="D86" s="507"/>
      <c r="E86" s="507"/>
      <c r="F86" s="507"/>
      <c r="G86" s="507"/>
      <c r="H86" s="508"/>
      <c r="I86" s="263">
        <v>6</v>
      </c>
      <c r="J86" s="360" t="s">
        <v>45</v>
      </c>
    </row>
    <row r="87" spans="2:10" s="368" customFormat="1" x14ac:dyDescent="0.2">
      <c r="B87" s="476" t="s">
        <v>0</v>
      </c>
      <c r="C87" s="476"/>
      <c r="D87" s="476"/>
      <c r="E87" s="476"/>
      <c r="F87" s="476"/>
      <c r="G87" s="476"/>
      <c r="H87" s="476"/>
      <c r="I87" s="82">
        <v>6</v>
      </c>
      <c r="J87" s="264"/>
    </row>
    <row r="88" spans="2:10" s="368" customFormat="1" ht="40.5" customHeight="1" x14ac:dyDescent="0.2">
      <c r="B88" s="78" t="s">
        <v>646</v>
      </c>
      <c r="C88" s="75">
        <v>92580</v>
      </c>
      <c r="D88" s="446" t="s">
        <v>783</v>
      </c>
      <c r="E88" s="447"/>
      <c r="F88" s="447"/>
      <c r="G88" s="447"/>
      <c r="H88" s="447"/>
      <c r="I88" s="448"/>
      <c r="J88" s="75" t="s">
        <v>51</v>
      </c>
    </row>
    <row r="89" spans="2:10" s="368" customFormat="1" x14ac:dyDescent="0.2">
      <c r="B89" s="479" t="s">
        <v>156</v>
      </c>
      <c r="C89" s="480"/>
      <c r="D89" s="480"/>
      <c r="E89" s="480"/>
      <c r="F89" s="480"/>
      <c r="G89" s="480"/>
      <c r="H89" s="481"/>
      <c r="I89" s="79" t="s">
        <v>159</v>
      </c>
      <c r="J89" s="359" t="s">
        <v>160</v>
      </c>
    </row>
    <row r="90" spans="2:10" s="368" customFormat="1" x14ac:dyDescent="0.2">
      <c r="B90" s="506" t="s">
        <v>133</v>
      </c>
      <c r="C90" s="507"/>
      <c r="D90" s="507"/>
      <c r="E90" s="507"/>
      <c r="F90" s="507"/>
      <c r="G90" s="507"/>
      <c r="H90" s="508"/>
      <c r="I90" s="263">
        <v>133.5</v>
      </c>
      <c r="J90" s="360" t="s">
        <v>159</v>
      </c>
    </row>
    <row r="91" spans="2:10" s="368" customFormat="1" x14ac:dyDescent="0.2">
      <c r="B91" s="476" t="s">
        <v>0</v>
      </c>
      <c r="C91" s="476"/>
      <c r="D91" s="476"/>
      <c r="E91" s="476"/>
      <c r="F91" s="476"/>
      <c r="G91" s="476"/>
      <c r="H91" s="476"/>
      <c r="I91" s="82">
        <v>133.5</v>
      </c>
      <c r="J91" s="264"/>
    </row>
    <row r="92" spans="2:10" x14ac:dyDescent="0.2">
      <c r="B92" s="44" t="s">
        <v>640</v>
      </c>
      <c r="C92" s="93"/>
      <c r="D92" s="94" t="s">
        <v>649</v>
      </c>
      <c r="E92" s="94"/>
      <c r="F92" s="94"/>
      <c r="G92" s="94"/>
      <c r="H92" s="94"/>
      <c r="I92" s="94"/>
      <c r="J92" s="95"/>
    </row>
    <row r="93" spans="2:10" s="368" customFormat="1" ht="40.5" customHeight="1" x14ac:dyDescent="0.2">
      <c r="B93" s="78" t="s">
        <v>644</v>
      </c>
      <c r="C93" s="75">
        <v>100371</v>
      </c>
      <c r="D93" s="446" t="s">
        <v>653</v>
      </c>
      <c r="E93" s="447"/>
      <c r="F93" s="447"/>
      <c r="G93" s="447"/>
      <c r="H93" s="447"/>
      <c r="I93" s="448"/>
      <c r="J93" s="75" t="s">
        <v>51</v>
      </c>
    </row>
    <row r="94" spans="2:10" s="368" customFormat="1" x14ac:dyDescent="0.2">
      <c r="B94" s="479" t="s">
        <v>156</v>
      </c>
      <c r="C94" s="480"/>
      <c r="D94" s="480"/>
      <c r="E94" s="480"/>
      <c r="F94" s="480"/>
      <c r="G94" s="480"/>
      <c r="H94" s="481"/>
      <c r="I94" s="79" t="s">
        <v>159</v>
      </c>
      <c r="J94" s="359" t="s">
        <v>160</v>
      </c>
    </row>
    <row r="95" spans="2:10" s="368" customFormat="1" x14ac:dyDescent="0.2">
      <c r="B95" s="506" t="s">
        <v>133</v>
      </c>
      <c r="C95" s="507"/>
      <c r="D95" s="507"/>
      <c r="E95" s="507"/>
      <c r="F95" s="507"/>
      <c r="G95" s="507"/>
      <c r="H95" s="508"/>
      <c r="I95" s="263">
        <v>133.5</v>
      </c>
      <c r="J95" s="360" t="s">
        <v>159</v>
      </c>
    </row>
    <row r="96" spans="2:10" s="368" customFormat="1" x14ac:dyDescent="0.2">
      <c r="B96" s="476" t="s">
        <v>0</v>
      </c>
      <c r="C96" s="476"/>
      <c r="D96" s="476"/>
      <c r="E96" s="476"/>
      <c r="F96" s="476"/>
      <c r="G96" s="476"/>
      <c r="H96" s="476"/>
      <c r="I96" s="82">
        <v>133.5</v>
      </c>
      <c r="J96" s="264"/>
    </row>
    <row r="97" spans="2:10" s="368" customFormat="1" x14ac:dyDescent="0.2">
      <c r="B97" s="78" t="s">
        <v>647</v>
      </c>
      <c r="C97" s="75">
        <v>1001000135</v>
      </c>
      <c r="D97" s="446" t="s">
        <v>784</v>
      </c>
      <c r="E97" s="447"/>
      <c r="F97" s="447"/>
      <c r="G97" s="447"/>
      <c r="H97" s="447"/>
      <c r="I97" s="448"/>
      <c r="J97" s="75" t="s">
        <v>435</v>
      </c>
    </row>
    <row r="98" spans="2:10" s="368" customFormat="1" x14ac:dyDescent="0.2">
      <c r="B98" s="479" t="s">
        <v>156</v>
      </c>
      <c r="C98" s="480"/>
      <c r="D98" s="480"/>
      <c r="E98" s="480"/>
      <c r="F98" s="480"/>
      <c r="G98" s="480"/>
      <c r="H98" s="481"/>
      <c r="I98" s="79" t="s">
        <v>436</v>
      </c>
      <c r="J98" s="359" t="s">
        <v>160</v>
      </c>
    </row>
    <row r="99" spans="2:10" s="368" customFormat="1" x14ac:dyDescent="0.2">
      <c r="B99" s="506" t="s">
        <v>133</v>
      </c>
      <c r="C99" s="507"/>
      <c r="D99" s="507"/>
      <c r="E99" s="507"/>
      <c r="F99" s="507"/>
      <c r="G99" s="507"/>
      <c r="H99" s="508"/>
      <c r="I99" s="263">
        <v>16.3</v>
      </c>
      <c r="J99" s="360" t="s">
        <v>436</v>
      </c>
    </row>
    <row r="100" spans="2:10" s="368" customFormat="1" x14ac:dyDescent="0.2">
      <c r="B100" s="476" t="s">
        <v>0</v>
      </c>
      <c r="C100" s="476"/>
      <c r="D100" s="476"/>
      <c r="E100" s="476"/>
      <c r="F100" s="476"/>
      <c r="G100" s="476"/>
      <c r="H100" s="476"/>
      <c r="I100" s="82">
        <v>16.3</v>
      </c>
      <c r="J100" s="264"/>
    </row>
    <row r="101" spans="2:10" x14ac:dyDescent="0.2">
      <c r="B101" s="44" t="s">
        <v>641</v>
      </c>
      <c r="C101" s="93"/>
      <c r="D101" s="94" t="s">
        <v>654</v>
      </c>
      <c r="E101" s="94"/>
      <c r="F101" s="94"/>
      <c r="G101" s="94"/>
      <c r="H101" s="94"/>
      <c r="I101" s="94"/>
      <c r="J101" s="95"/>
    </row>
    <row r="102" spans="2:10" s="368" customFormat="1" ht="40.5" customHeight="1" x14ac:dyDescent="0.2">
      <c r="B102" s="78" t="s">
        <v>648</v>
      </c>
      <c r="C102" s="75">
        <v>103330</v>
      </c>
      <c r="D102" s="446" t="s">
        <v>785</v>
      </c>
      <c r="E102" s="447"/>
      <c r="F102" s="447"/>
      <c r="G102" s="447"/>
      <c r="H102" s="447"/>
      <c r="I102" s="448"/>
      <c r="J102" s="75" t="s">
        <v>51</v>
      </c>
    </row>
    <row r="103" spans="2:10" s="368" customFormat="1" x14ac:dyDescent="0.2">
      <c r="B103" s="479" t="s">
        <v>156</v>
      </c>
      <c r="C103" s="480"/>
      <c r="D103" s="480"/>
      <c r="E103" s="480"/>
      <c r="F103" s="480"/>
      <c r="G103" s="480"/>
      <c r="H103" s="481"/>
      <c r="I103" s="79" t="s">
        <v>159</v>
      </c>
      <c r="J103" s="364" t="s">
        <v>160</v>
      </c>
    </row>
    <row r="104" spans="2:10" s="368" customFormat="1" x14ac:dyDescent="0.2">
      <c r="B104" s="506" t="s">
        <v>654</v>
      </c>
      <c r="C104" s="507"/>
      <c r="D104" s="507"/>
      <c r="E104" s="507"/>
      <c r="F104" s="507"/>
      <c r="G104" s="507"/>
      <c r="H104" s="508"/>
      <c r="I104" s="263">
        <v>25.3</v>
      </c>
      <c r="J104" s="362" t="s">
        <v>159</v>
      </c>
    </row>
    <row r="105" spans="2:10" s="368" customFormat="1" x14ac:dyDescent="0.2">
      <c r="B105" s="476" t="s">
        <v>0</v>
      </c>
      <c r="C105" s="476"/>
      <c r="D105" s="476"/>
      <c r="E105" s="476"/>
      <c r="F105" s="476"/>
      <c r="G105" s="476"/>
      <c r="H105" s="476"/>
      <c r="I105" s="82">
        <v>25.3</v>
      </c>
      <c r="J105" s="264"/>
    </row>
    <row r="106" spans="2:10" ht="12.75" customHeight="1" x14ac:dyDescent="0.2">
      <c r="B106" s="44" t="s">
        <v>350</v>
      </c>
      <c r="C106" s="93"/>
      <c r="D106" s="94" t="s">
        <v>135</v>
      </c>
      <c r="E106" s="94"/>
      <c r="F106" s="94"/>
      <c r="G106" s="94"/>
      <c r="H106" s="94"/>
      <c r="I106" s="94"/>
      <c r="J106" s="95"/>
    </row>
    <row r="107" spans="2:10" ht="12.75" customHeight="1" x14ac:dyDescent="0.2">
      <c r="B107" s="44" t="s">
        <v>351</v>
      </c>
      <c r="C107" s="93"/>
      <c r="D107" s="94" t="s">
        <v>137</v>
      </c>
      <c r="E107" s="94"/>
      <c r="F107" s="94"/>
      <c r="G107" s="94"/>
      <c r="H107" s="94"/>
      <c r="I107" s="94"/>
      <c r="J107" s="95"/>
    </row>
    <row r="108" spans="2:10" ht="44.25" customHeight="1" x14ac:dyDescent="0.2">
      <c r="B108" s="78" t="s">
        <v>352</v>
      </c>
      <c r="C108" s="75">
        <v>87903</v>
      </c>
      <c r="D108" s="446" t="s">
        <v>786</v>
      </c>
      <c r="E108" s="447"/>
      <c r="F108" s="447"/>
      <c r="G108" s="447"/>
      <c r="H108" s="447"/>
      <c r="I108" s="448"/>
      <c r="J108" s="75" t="s">
        <v>51</v>
      </c>
    </row>
    <row r="109" spans="2:10" ht="13.5" customHeight="1" x14ac:dyDescent="0.2">
      <c r="B109" s="486" t="s">
        <v>171</v>
      </c>
      <c r="C109" s="487"/>
      <c r="D109" s="79" t="s">
        <v>164</v>
      </c>
      <c r="E109" s="79" t="s">
        <v>172</v>
      </c>
      <c r="F109" s="486" t="s">
        <v>233</v>
      </c>
      <c r="G109" s="488"/>
      <c r="H109" s="487"/>
      <c r="I109" s="299" t="s">
        <v>611</v>
      </c>
      <c r="J109" s="302" t="s">
        <v>160</v>
      </c>
    </row>
    <row r="110" spans="2:10" ht="24" customHeight="1" x14ac:dyDescent="0.2">
      <c r="B110" s="484" t="s">
        <v>148</v>
      </c>
      <c r="C110" s="484"/>
      <c r="D110" s="310">
        <v>43.8</v>
      </c>
      <c r="E110" s="201">
        <v>43.8</v>
      </c>
      <c r="F110" s="310" t="s">
        <v>310</v>
      </c>
      <c r="G110" s="485">
        <v>3.75</v>
      </c>
      <c r="H110" s="485"/>
      <c r="I110" s="201">
        <v>40.049999999999997</v>
      </c>
      <c r="J110" s="416" t="s">
        <v>311</v>
      </c>
    </row>
    <row r="111" spans="2:10" ht="24" customHeight="1" x14ac:dyDescent="0.2">
      <c r="B111" s="418" t="s">
        <v>654</v>
      </c>
      <c r="C111" s="419"/>
      <c r="D111" s="363"/>
      <c r="E111" s="201"/>
      <c r="F111" s="363"/>
      <c r="G111" s="420"/>
      <c r="H111" s="421"/>
      <c r="I111" s="201">
        <v>25.3</v>
      </c>
      <c r="J111" s="417"/>
    </row>
    <row r="112" spans="2:10" x14ac:dyDescent="0.2">
      <c r="B112" s="482" t="s">
        <v>0</v>
      </c>
      <c r="C112" s="483"/>
      <c r="D112" s="483"/>
      <c r="E112" s="483"/>
      <c r="F112" s="483"/>
      <c r="G112" s="483"/>
      <c r="H112" s="483"/>
      <c r="I112" s="199">
        <v>65.349999999999994</v>
      </c>
      <c r="J112" s="200"/>
    </row>
    <row r="113" spans="2:10" ht="38.25" customHeight="1" x14ac:dyDescent="0.2">
      <c r="B113" s="78" t="s">
        <v>353</v>
      </c>
      <c r="C113" s="75">
        <v>87777</v>
      </c>
      <c r="D113" s="446" t="s">
        <v>787</v>
      </c>
      <c r="E113" s="447"/>
      <c r="F113" s="447"/>
      <c r="G113" s="447"/>
      <c r="H113" s="447"/>
      <c r="I113" s="448"/>
      <c r="J113" s="75" t="s">
        <v>51</v>
      </c>
    </row>
    <row r="114" spans="2:10" ht="13.5" customHeight="1" x14ac:dyDescent="0.2">
      <c r="B114" s="486" t="s">
        <v>171</v>
      </c>
      <c r="C114" s="487"/>
      <c r="D114" s="79" t="s">
        <v>164</v>
      </c>
      <c r="E114" s="79" t="s">
        <v>172</v>
      </c>
      <c r="F114" s="486" t="s">
        <v>233</v>
      </c>
      <c r="G114" s="488"/>
      <c r="H114" s="487"/>
      <c r="I114" s="299" t="s">
        <v>611</v>
      </c>
      <c r="J114" s="302" t="s">
        <v>160</v>
      </c>
    </row>
    <row r="115" spans="2:10" ht="24" customHeight="1" x14ac:dyDescent="0.2">
      <c r="B115" s="477" t="s">
        <v>148</v>
      </c>
      <c r="C115" s="477"/>
      <c r="D115" s="307">
        <v>43.8</v>
      </c>
      <c r="E115" s="108">
        <v>43.8</v>
      </c>
      <c r="F115" s="307" t="s">
        <v>310</v>
      </c>
      <c r="G115" s="478">
        <v>3.75</v>
      </c>
      <c r="H115" s="478"/>
      <c r="I115" s="108">
        <v>40.049999999999997</v>
      </c>
      <c r="J115" s="416" t="s">
        <v>311</v>
      </c>
    </row>
    <row r="116" spans="2:10" ht="24" customHeight="1" x14ac:dyDescent="0.2">
      <c r="B116" s="418" t="s">
        <v>654</v>
      </c>
      <c r="C116" s="419"/>
      <c r="D116" s="363"/>
      <c r="E116" s="201"/>
      <c r="F116" s="363"/>
      <c r="G116" s="420"/>
      <c r="H116" s="421"/>
      <c r="I116" s="201">
        <v>25.3</v>
      </c>
      <c r="J116" s="417"/>
    </row>
    <row r="117" spans="2:10" x14ac:dyDescent="0.2">
      <c r="B117" s="482" t="s">
        <v>0</v>
      </c>
      <c r="C117" s="483"/>
      <c r="D117" s="483"/>
      <c r="E117" s="483"/>
      <c r="F117" s="483"/>
      <c r="G117" s="483"/>
      <c r="H117" s="483"/>
      <c r="I117" s="199">
        <v>65.349999999999994</v>
      </c>
      <c r="J117" s="105"/>
    </row>
    <row r="118" spans="2:10" ht="25.5" customHeight="1" x14ac:dyDescent="0.2">
      <c r="B118" s="78" t="s">
        <v>354</v>
      </c>
      <c r="C118" s="75">
        <v>98561</v>
      </c>
      <c r="D118" s="446" t="s">
        <v>788</v>
      </c>
      <c r="E118" s="447"/>
      <c r="F118" s="447"/>
      <c r="G118" s="447"/>
      <c r="H118" s="447"/>
      <c r="I118" s="448"/>
      <c r="J118" s="75" t="s">
        <v>51</v>
      </c>
    </row>
    <row r="119" spans="2:10" ht="13.5" customHeight="1" x14ac:dyDescent="0.2">
      <c r="B119" s="486" t="s">
        <v>171</v>
      </c>
      <c r="C119" s="487"/>
      <c r="D119" s="79" t="s">
        <v>164</v>
      </c>
      <c r="E119" s="79" t="s">
        <v>172</v>
      </c>
      <c r="F119" s="486" t="s">
        <v>233</v>
      </c>
      <c r="G119" s="488"/>
      <c r="H119" s="487"/>
      <c r="I119" s="299" t="s">
        <v>611</v>
      </c>
      <c r="J119" s="302" t="s">
        <v>160</v>
      </c>
    </row>
    <row r="120" spans="2:10" ht="23.25" customHeight="1" x14ac:dyDescent="0.2">
      <c r="B120" s="477" t="s">
        <v>148</v>
      </c>
      <c r="C120" s="477"/>
      <c r="D120" s="307">
        <v>43.8</v>
      </c>
      <c r="E120" s="108">
        <v>43.8</v>
      </c>
      <c r="F120" s="307" t="s">
        <v>310</v>
      </c>
      <c r="G120" s="478">
        <v>3.75</v>
      </c>
      <c r="H120" s="478"/>
      <c r="I120" s="108">
        <v>40.049999999999997</v>
      </c>
      <c r="J120" s="366" t="s">
        <v>311</v>
      </c>
    </row>
    <row r="121" spans="2:10" x14ac:dyDescent="0.2">
      <c r="B121" s="482" t="s">
        <v>0</v>
      </c>
      <c r="C121" s="483"/>
      <c r="D121" s="483"/>
      <c r="E121" s="483"/>
      <c r="F121" s="483"/>
      <c r="G121" s="483"/>
      <c r="H121" s="483"/>
      <c r="I121" s="199">
        <v>40.049999999999997</v>
      </c>
      <c r="J121" s="105"/>
    </row>
    <row r="122" spans="2:10" x14ac:dyDescent="0.2">
      <c r="B122" s="75" t="s">
        <v>624</v>
      </c>
      <c r="C122" s="75">
        <v>87273</v>
      </c>
      <c r="D122" s="503" t="s">
        <v>789</v>
      </c>
      <c r="E122" s="503"/>
      <c r="F122" s="503"/>
      <c r="G122" s="503"/>
      <c r="H122" s="503"/>
      <c r="I122" s="503"/>
      <c r="J122" s="75" t="s">
        <v>51</v>
      </c>
    </row>
    <row r="123" spans="2:10" x14ac:dyDescent="0.2">
      <c r="B123" s="509" t="s">
        <v>163</v>
      </c>
      <c r="C123" s="509"/>
      <c r="D123" s="509"/>
      <c r="E123" s="509"/>
      <c r="F123" s="509"/>
      <c r="G123" s="297" t="s">
        <v>241</v>
      </c>
      <c r="H123" s="297" t="s">
        <v>240</v>
      </c>
      <c r="I123" s="79" t="s">
        <v>159</v>
      </c>
      <c r="J123" s="302" t="s">
        <v>160</v>
      </c>
    </row>
    <row r="124" spans="2:10" x14ac:dyDescent="0.2">
      <c r="B124" s="510" t="s">
        <v>296</v>
      </c>
      <c r="C124" s="510"/>
      <c r="D124" s="510"/>
      <c r="E124" s="510"/>
      <c r="F124" s="510"/>
      <c r="G124" s="262">
        <v>8.6</v>
      </c>
      <c r="H124" s="262">
        <v>3</v>
      </c>
      <c r="I124" s="263">
        <v>25.799999999999997</v>
      </c>
      <c r="J124" s="484" t="s">
        <v>623</v>
      </c>
    </row>
    <row r="125" spans="2:10" x14ac:dyDescent="0.2">
      <c r="B125" s="510" t="s">
        <v>315</v>
      </c>
      <c r="C125" s="510"/>
      <c r="D125" s="510"/>
      <c r="E125" s="510"/>
      <c r="F125" s="510"/>
      <c r="G125" s="262">
        <v>8.6</v>
      </c>
      <c r="H125" s="262">
        <v>3</v>
      </c>
      <c r="I125" s="263">
        <v>25.799999999999997</v>
      </c>
      <c r="J125" s="484"/>
    </row>
    <row r="126" spans="2:10" x14ac:dyDescent="0.2">
      <c r="B126" s="476" t="s">
        <v>0</v>
      </c>
      <c r="C126" s="476"/>
      <c r="D126" s="476"/>
      <c r="E126" s="476"/>
      <c r="F126" s="476"/>
      <c r="G126" s="476"/>
      <c r="H126" s="476"/>
      <c r="I126" s="82">
        <v>51.599999999999994</v>
      </c>
      <c r="J126" s="264"/>
    </row>
    <row r="127" spans="2:10" ht="12.75" customHeight="1" x14ac:dyDescent="0.2">
      <c r="B127" s="44" t="s">
        <v>524</v>
      </c>
      <c r="C127" s="93"/>
      <c r="D127" s="94" t="s">
        <v>527</v>
      </c>
      <c r="E127" s="94"/>
      <c r="F127" s="94"/>
      <c r="G127" s="94"/>
      <c r="H127" s="94"/>
      <c r="I127" s="94"/>
      <c r="J127" s="95"/>
    </row>
    <row r="128" spans="2:10" ht="39" customHeight="1" x14ac:dyDescent="0.2">
      <c r="B128" s="78" t="s">
        <v>525</v>
      </c>
      <c r="C128" s="75">
        <v>96109</v>
      </c>
      <c r="D128" s="446" t="s">
        <v>790</v>
      </c>
      <c r="E128" s="447"/>
      <c r="F128" s="447"/>
      <c r="G128" s="447"/>
      <c r="H128" s="447"/>
      <c r="I128" s="448"/>
      <c r="J128" s="75" t="s">
        <v>51</v>
      </c>
    </row>
    <row r="129" spans="2:10" x14ac:dyDescent="0.2">
      <c r="B129" s="438" t="s">
        <v>156</v>
      </c>
      <c r="C129" s="439"/>
      <c r="D129" s="439"/>
      <c r="E129" s="439"/>
      <c r="F129" s="439"/>
      <c r="G129" s="440"/>
      <c r="H129" s="438" t="s">
        <v>619</v>
      </c>
      <c r="I129" s="440"/>
      <c r="J129" s="76" t="s">
        <v>160</v>
      </c>
    </row>
    <row r="130" spans="2:10" x14ac:dyDescent="0.2">
      <c r="B130" s="452" t="s">
        <v>308</v>
      </c>
      <c r="C130" s="453"/>
      <c r="D130" s="453"/>
      <c r="E130" s="453"/>
      <c r="F130" s="453"/>
      <c r="G130" s="454"/>
      <c r="H130" s="444">
        <v>44.69</v>
      </c>
      <c r="I130" s="445"/>
      <c r="J130" s="79" t="s">
        <v>159</v>
      </c>
    </row>
    <row r="131" spans="2:10" x14ac:dyDescent="0.2">
      <c r="B131" s="482" t="s">
        <v>0</v>
      </c>
      <c r="C131" s="483"/>
      <c r="D131" s="483"/>
      <c r="E131" s="483"/>
      <c r="F131" s="483"/>
      <c r="G131" s="489"/>
      <c r="H131" s="492">
        <v>44.69</v>
      </c>
      <c r="I131" s="493"/>
      <c r="J131" s="105"/>
    </row>
    <row r="132" spans="2:10" ht="38.25" customHeight="1" x14ac:dyDescent="0.2">
      <c r="B132" s="78" t="s">
        <v>526</v>
      </c>
      <c r="C132" s="75">
        <v>96120</v>
      </c>
      <c r="D132" s="446" t="s">
        <v>791</v>
      </c>
      <c r="E132" s="447"/>
      <c r="F132" s="447"/>
      <c r="G132" s="447"/>
      <c r="H132" s="447"/>
      <c r="I132" s="448"/>
      <c r="J132" s="75" t="s">
        <v>435</v>
      </c>
    </row>
    <row r="133" spans="2:10" x14ac:dyDescent="0.2">
      <c r="B133" s="438" t="s">
        <v>156</v>
      </c>
      <c r="C133" s="439"/>
      <c r="D133" s="439"/>
      <c r="E133" s="439"/>
      <c r="F133" s="439"/>
      <c r="G133" s="440"/>
      <c r="H133" s="438" t="s">
        <v>159</v>
      </c>
      <c r="I133" s="440"/>
      <c r="J133" s="76" t="s">
        <v>160</v>
      </c>
    </row>
    <row r="134" spans="2:10" ht="14.45" customHeight="1" x14ac:dyDescent="0.2">
      <c r="B134" s="452" t="s">
        <v>308</v>
      </c>
      <c r="C134" s="453"/>
      <c r="D134" s="453"/>
      <c r="E134" s="453"/>
      <c r="F134" s="453"/>
      <c r="G134" s="454"/>
      <c r="H134" s="494">
        <v>27.3</v>
      </c>
      <c r="I134" s="494"/>
      <c r="J134" s="79" t="s">
        <v>436</v>
      </c>
    </row>
    <row r="135" spans="2:10" x14ac:dyDescent="0.2">
      <c r="B135" s="482" t="s">
        <v>0</v>
      </c>
      <c r="C135" s="483"/>
      <c r="D135" s="483"/>
      <c r="E135" s="483"/>
      <c r="F135" s="483"/>
      <c r="G135" s="489"/>
      <c r="H135" s="490">
        <v>27.3</v>
      </c>
      <c r="I135" s="491"/>
      <c r="J135" s="105"/>
    </row>
    <row r="136" spans="2:10" ht="13.5" customHeight="1" x14ac:dyDescent="0.2">
      <c r="B136" s="44" t="s">
        <v>355</v>
      </c>
      <c r="C136" s="93"/>
      <c r="D136" s="94" t="s">
        <v>138</v>
      </c>
      <c r="E136" s="94"/>
      <c r="F136" s="94"/>
      <c r="G136" s="94"/>
      <c r="H136" s="94"/>
      <c r="I136" s="94"/>
      <c r="J136" s="95"/>
    </row>
    <row r="137" spans="2:10" x14ac:dyDescent="0.2">
      <c r="B137" s="44" t="s">
        <v>136</v>
      </c>
      <c r="C137" s="93"/>
      <c r="D137" s="94" t="s">
        <v>139</v>
      </c>
      <c r="E137" s="94"/>
      <c r="F137" s="94"/>
      <c r="G137" s="94"/>
      <c r="H137" s="94"/>
      <c r="I137" s="94"/>
      <c r="J137" s="95"/>
    </row>
    <row r="138" spans="2:10" ht="44.25" customHeight="1" x14ac:dyDescent="0.2">
      <c r="B138" s="78" t="s">
        <v>356</v>
      </c>
      <c r="C138" s="75">
        <v>9</v>
      </c>
      <c r="D138" s="446" t="s">
        <v>606</v>
      </c>
      <c r="E138" s="447"/>
      <c r="F138" s="447"/>
      <c r="G138" s="447"/>
      <c r="H138" s="447"/>
      <c r="I138" s="448"/>
      <c r="J138" s="75" t="s">
        <v>131</v>
      </c>
    </row>
    <row r="139" spans="2:10" ht="13.5" customHeight="1" x14ac:dyDescent="0.2">
      <c r="B139" s="486" t="s">
        <v>168</v>
      </c>
      <c r="C139" s="488"/>
      <c r="D139" s="488"/>
      <c r="E139" s="487"/>
      <c r="F139" s="460" t="s">
        <v>45</v>
      </c>
      <c r="G139" s="460"/>
      <c r="H139" s="461" t="s">
        <v>60</v>
      </c>
      <c r="I139" s="462"/>
      <c r="J139" s="463"/>
    </row>
    <row r="140" spans="2:10" ht="13.5" customHeight="1" x14ac:dyDescent="0.2">
      <c r="B140" s="553" t="s">
        <v>345</v>
      </c>
      <c r="C140" s="554"/>
      <c r="D140" s="554"/>
      <c r="E140" s="555"/>
      <c r="F140" s="444">
        <v>4</v>
      </c>
      <c r="G140" s="445"/>
      <c r="H140" s="449" t="s">
        <v>612</v>
      </c>
      <c r="I140" s="450"/>
      <c r="J140" s="451"/>
    </row>
    <row r="141" spans="2:10" ht="28.9" customHeight="1" x14ac:dyDescent="0.2">
      <c r="B141" s="78" t="s">
        <v>357</v>
      </c>
      <c r="C141" s="75">
        <v>94569</v>
      </c>
      <c r="D141" s="446" t="s">
        <v>792</v>
      </c>
      <c r="E141" s="447"/>
      <c r="F141" s="447"/>
      <c r="G141" s="447"/>
      <c r="H141" s="447"/>
      <c r="I141" s="448"/>
      <c r="J141" s="75" t="s">
        <v>51</v>
      </c>
    </row>
    <row r="142" spans="2:10" ht="13.5" customHeight="1" x14ac:dyDescent="0.2">
      <c r="B142" s="79" t="s">
        <v>168</v>
      </c>
      <c r="C142" s="302" t="s">
        <v>157</v>
      </c>
      <c r="D142" s="302" t="s">
        <v>158</v>
      </c>
      <c r="E142" s="302" t="s">
        <v>169</v>
      </c>
      <c r="F142" s="460" t="s">
        <v>159</v>
      </c>
      <c r="G142" s="460"/>
      <c r="H142" s="461" t="s">
        <v>60</v>
      </c>
      <c r="I142" s="462"/>
      <c r="J142" s="463"/>
    </row>
    <row r="143" spans="2:10" ht="13.5" customHeight="1" x14ac:dyDescent="0.2">
      <c r="B143" s="109" t="s">
        <v>238</v>
      </c>
      <c r="C143" s="61">
        <v>0.5</v>
      </c>
      <c r="D143" s="61">
        <v>0.4</v>
      </c>
      <c r="E143" s="61">
        <v>2</v>
      </c>
      <c r="F143" s="444">
        <v>0.4</v>
      </c>
      <c r="G143" s="445"/>
      <c r="H143" s="449" t="s">
        <v>313</v>
      </c>
      <c r="I143" s="450"/>
      <c r="J143" s="451"/>
    </row>
    <row r="144" spans="2:10" ht="13.5" customHeight="1" x14ac:dyDescent="0.2">
      <c r="B144" s="44" t="s">
        <v>358</v>
      </c>
      <c r="C144" s="93"/>
      <c r="D144" s="94" t="s">
        <v>142</v>
      </c>
      <c r="E144" s="94"/>
      <c r="F144" s="94"/>
      <c r="G144" s="94"/>
      <c r="H144" s="94"/>
      <c r="I144" s="94"/>
      <c r="J144" s="95"/>
    </row>
    <row r="145" spans="2:10" ht="43.9" customHeight="1" x14ac:dyDescent="0.2">
      <c r="B145" s="78" t="s">
        <v>359</v>
      </c>
      <c r="C145" s="75">
        <v>90843</v>
      </c>
      <c r="D145" s="446" t="s">
        <v>793</v>
      </c>
      <c r="E145" s="447"/>
      <c r="F145" s="447"/>
      <c r="G145" s="447"/>
      <c r="H145" s="447"/>
      <c r="I145" s="448"/>
      <c r="J145" s="75" t="s">
        <v>131</v>
      </c>
    </row>
    <row r="146" spans="2:10" ht="13.5" customHeight="1" x14ac:dyDescent="0.2">
      <c r="B146" s="486" t="s">
        <v>168</v>
      </c>
      <c r="C146" s="488"/>
      <c r="D146" s="488"/>
      <c r="E146" s="487"/>
      <c r="F146" s="460" t="s">
        <v>45</v>
      </c>
      <c r="G146" s="460"/>
      <c r="H146" s="461" t="s">
        <v>60</v>
      </c>
      <c r="I146" s="462"/>
      <c r="J146" s="463"/>
    </row>
    <row r="147" spans="2:10" ht="13.5" customHeight="1" x14ac:dyDescent="0.2">
      <c r="B147" s="553" t="s">
        <v>235</v>
      </c>
      <c r="C147" s="554"/>
      <c r="D147" s="554"/>
      <c r="E147" s="555"/>
      <c r="F147" s="444">
        <v>4</v>
      </c>
      <c r="G147" s="445"/>
      <c r="H147" s="449" t="s">
        <v>244</v>
      </c>
      <c r="I147" s="450"/>
      <c r="J147" s="451"/>
    </row>
    <row r="148" spans="2:10" ht="48.6" customHeight="1" x14ac:dyDescent="0.2">
      <c r="B148" s="78" t="s">
        <v>360</v>
      </c>
      <c r="C148" s="75">
        <v>90844</v>
      </c>
      <c r="D148" s="446" t="s">
        <v>794</v>
      </c>
      <c r="E148" s="447"/>
      <c r="F148" s="447"/>
      <c r="G148" s="447"/>
      <c r="H148" s="447"/>
      <c r="I148" s="448"/>
      <c r="J148" s="75" t="s">
        <v>131</v>
      </c>
    </row>
    <row r="149" spans="2:10" ht="13.5" customHeight="1" x14ac:dyDescent="0.2">
      <c r="B149" s="461" t="s">
        <v>168</v>
      </c>
      <c r="C149" s="462"/>
      <c r="D149" s="462"/>
      <c r="E149" s="463"/>
      <c r="F149" s="460" t="s">
        <v>45</v>
      </c>
      <c r="G149" s="460"/>
      <c r="H149" s="461" t="s">
        <v>60</v>
      </c>
      <c r="I149" s="462"/>
      <c r="J149" s="463"/>
    </row>
    <row r="150" spans="2:10" ht="13.5" customHeight="1" x14ac:dyDescent="0.2">
      <c r="B150" s="553" t="s">
        <v>542</v>
      </c>
      <c r="C150" s="554"/>
      <c r="D150" s="554"/>
      <c r="E150" s="555"/>
      <c r="F150" s="444">
        <v>2</v>
      </c>
      <c r="G150" s="445"/>
      <c r="H150" s="449" t="s">
        <v>244</v>
      </c>
      <c r="I150" s="450"/>
      <c r="J150" s="451"/>
    </row>
    <row r="151" spans="2:10" ht="48.6" customHeight="1" x14ac:dyDescent="0.2">
      <c r="B151" s="78" t="s">
        <v>361</v>
      </c>
      <c r="C151" s="75">
        <v>10</v>
      </c>
      <c r="D151" s="446" t="s">
        <v>609</v>
      </c>
      <c r="E151" s="447"/>
      <c r="F151" s="447"/>
      <c r="G151" s="447"/>
      <c r="H151" s="447"/>
      <c r="I151" s="448"/>
      <c r="J151" s="75" t="s">
        <v>131</v>
      </c>
    </row>
    <row r="152" spans="2:10" ht="13.5" customHeight="1" x14ac:dyDescent="0.2">
      <c r="B152" s="486" t="s">
        <v>168</v>
      </c>
      <c r="C152" s="488"/>
      <c r="D152" s="488"/>
      <c r="E152" s="487"/>
      <c r="F152" s="460" t="s">
        <v>45</v>
      </c>
      <c r="G152" s="460"/>
      <c r="H152" s="461" t="s">
        <v>60</v>
      </c>
      <c r="I152" s="462"/>
      <c r="J152" s="463"/>
    </row>
    <row r="153" spans="2:10" ht="13.5" customHeight="1" x14ac:dyDescent="0.2">
      <c r="B153" s="553" t="s">
        <v>438</v>
      </c>
      <c r="C153" s="554"/>
      <c r="D153" s="554"/>
      <c r="E153" s="555"/>
      <c r="F153" s="444">
        <v>1</v>
      </c>
      <c r="G153" s="445"/>
      <c r="H153" s="449" t="s">
        <v>439</v>
      </c>
      <c r="I153" s="450"/>
      <c r="J153" s="451"/>
    </row>
    <row r="154" spans="2:10" ht="13.5" customHeight="1" x14ac:dyDescent="0.2">
      <c r="B154" s="44" t="s">
        <v>535</v>
      </c>
      <c r="C154" s="93"/>
      <c r="D154" s="94" t="s">
        <v>536</v>
      </c>
      <c r="E154" s="94"/>
      <c r="F154" s="94"/>
      <c r="G154" s="94"/>
      <c r="H154" s="94"/>
      <c r="I154" s="94"/>
      <c r="J154" s="95"/>
    </row>
    <row r="155" spans="2:10" ht="43.9" customHeight="1" x14ac:dyDescent="0.2">
      <c r="B155" s="78" t="s">
        <v>537</v>
      </c>
      <c r="C155" s="75">
        <v>5</v>
      </c>
      <c r="D155" s="446" t="s">
        <v>613</v>
      </c>
      <c r="E155" s="447"/>
      <c r="F155" s="447"/>
      <c r="G155" s="447"/>
      <c r="H155" s="447"/>
      <c r="I155" s="448"/>
      <c r="J155" s="75" t="s">
        <v>131</v>
      </c>
    </row>
    <row r="156" spans="2:10" ht="13.5" customHeight="1" x14ac:dyDescent="0.2">
      <c r="B156" s="486" t="s">
        <v>48</v>
      </c>
      <c r="C156" s="488"/>
      <c r="D156" s="488"/>
      <c r="E156" s="487"/>
      <c r="F156" s="460" t="s">
        <v>45</v>
      </c>
      <c r="G156" s="460"/>
      <c r="H156" s="461" t="s">
        <v>60</v>
      </c>
      <c r="I156" s="462"/>
      <c r="J156" s="463"/>
    </row>
    <row r="157" spans="2:10" ht="13.5" customHeight="1" x14ac:dyDescent="0.2">
      <c r="B157" s="553" t="s">
        <v>340</v>
      </c>
      <c r="C157" s="554"/>
      <c r="D157" s="554"/>
      <c r="E157" s="555"/>
      <c r="F157" s="444">
        <v>1</v>
      </c>
      <c r="G157" s="445"/>
      <c r="H157" s="449" t="s">
        <v>540</v>
      </c>
      <c r="I157" s="450"/>
      <c r="J157" s="451"/>
    </row>
    <row r="158" spans="2:10" ht="48.6" customHeight="1" x14ac:dyDescent="0.2">
      <c r="B158" s="78" t="s">
        <v>538</v>
      </c>
      <c r="C158" s="75" t="s">
        <v>406</v>
      </c>
      <c r="D158" s="446" t="s">
        <v>614</v>
      </c>
      <c r="E158" s="447"/>
      <c r="F158" s="447"/>
      <c r="G158" s="447"/>
      <c r="H158" s="447"/>
      <c r="I158" s="448"/>
      <c r="J158" s="75" t="s">
        <v>51</v>
      </c>
    </row>
    <row r="159" spans="2:10" ht="13.5" customHeight="1" x14ac:dyDescent="0.2">
      <c r="B159" s="302" t="s">
        <v>45</v>
      </c>
      <c r="C159" s="302" t="s">
        <v>157</v>
      </c>
      <c r="D159" s="460" t="s">
        <v>158</v>
      </c>
      <c r="E159" s="460"/>
      <c r="F159" s="460" t="s">
        <v>159</v>
      </c>
      <c r="G159" s="460"/>
      <c r="H159" s="461" t="s">
        <v>60</v>
      </c>
      <c r="I159" s="462"/>
      <c r="J159" s="463"/>
    </row>
    <row r="160" spans="2:10" ht="13.5" customHeight="1" x14ac:dyDescent="0.2">
      <c r="B160" s="303">
        <v>2</v>
      </c>
      <c r="C160" s="303">
        <v>2.5</v>
      </c>
      <c r="D160" s="444">
        <v>2.6</v>
      </c>
      <c r="E160" s="445"/>
      <c r="F160" s="494">
        <v>13</v>
      </c>
      <c r="G160" s="494"/>
      <c r="H160" s="449" t="s">
        <v>522</v>
      </c>
      <c r="I160" s="450"/>
      <c r="J160" s="451"/>
    </row>
    <row r="161" spans="2:10" ht="46.5" customHeight="1" x14ac:dyDescent="0.2">
      <c r="B161" s="78" t="s">
        <v>539</v>
      </c>
      <c r="C161" s="75">
        <v>23310</v>
      </c>
      <c r="D161" s="446" t="s">
        <v>589</v>
      </c>
      <c r="E161" s="447"/>
      <c r="F161" s="447"/>
      <c r="G161" s="447"/>
      <c r="H161" s="447"/>
      <c r="I161" s="448"/>
      <c r="J161" s="75" t="s">
        <v>51</v>
      </c>
    </row>
    <row r="162" spans="2:10" ht="13.5" customHeight="1" x14ac:dyDescent="0.2">
      <c r="B162" s="79" t="s">
        <v>168</v>
      </c>
      <c r="C162" s="302" t="s">
        <v>157</v>
      </c>
      <c r="D162" s="302" t="s">
        <v>158</v>
      </c>
      <c r="E162" s="302" t="s">
        <v>169</v>
      </c>
      <c r="F162" s="460" t="s">
        <v>159</v>
      </c>
      <c r="G162" s="460"/>
      <c r="H162" s="461" t="s">
        <v>60</v>
      </c>
      <c r="I162" s="462"/>
      <c r="J162" s="463"/>
    </row>
    <row r="163" spans="2:10" ht="13.5" customHeight="1" x14ac:dyDescent="0.2">
      <c r="B163" s="109" t="s">
        <v>238</v>
      </c>
      <c r="C163" s="61">
        <v>0.5</v>
      </c>
      <c r="D163" s="61">
        <v>0.4</v>
      </c>
      <c r="E163" s="61">
        <v>2</v>
      </c>
      <c r="F163" s="444">
        <v>0.4</v>
      </c>
      <c r="G163" s="445"/>
      <c r="H163" s="449" t="s">
        <v>313</v>
      </c>
      <c r="I163" s="450"/>
      <c r="J163" s="451"/>
    </row>
    <row r="164" spans="2:10" ht="13.5" customHeight="1" x14ac:dyDescent="0.2">
      <c r="B164" s="109" t="s">
        <v>345</v>
      </c>
      <c r="C164" s="61">
        <v>2</v>
      </c>
      <c r="D164" s="61">
        <v>1</v>
      </c>
      <c r="E164" s="61">
        <v>4</v>
      </c>
      <c r="F164" s="444">
        <v>8</v>
      </c>
      <c r="G164" s="445"/>
      <c r="H164" s="449" t="s">
        <v>346</v>
      </c>
      <c r="I164" s="450"/>
      <c r="J164" s="451"/>
    </row>
    <row r="165" spans="2:10" ht="13.5" customHeight="1" x14ac:dyDescent="0.2">
      <c r="B165" s="428" t="s">
        <v>0</v>
      </c>
      <c r="C165" s="429"/>
      <c r="D165" s="429"/>
      <c r="E165" s="430"/>
      <c r="F165" s="444">
        <v>8.4</v>
      </c>
      <c r="G165" s="445"/>
      <c r="H165" s="562"/>
      <c r="I165" s="563"/>
      <c r="J165" s="564"/>
    </row>
    <row r="166" spans="2:10" ht="38.450000000000003" customHeight="1" x14ac:dyDescent="0.2">
      <c r="B166" s="78" t="s">
        <v>541</v>
      </c>
      <c r="C166" s="75">
        <v>8</v>
      </c>
      <c r="D166" s="446" t="s">
        <v>586</v>
      </c>
      <c r="E166" s="447"/>
      <c r="F166" s="447"/>
      <c r="G166" s="447"/>
      <c r="H166" s="447"/>
      <c r="I166" s="448"/>
      <c r="J166" s="75" t="s">
        <v>131</v>
      </c>
    </row>
    <row r="167" spans="2:10" ht="13.5" customHeight="1" x14ac:dyDescent="0.2">
      <c r="B167" s="486" t="s">
        <v>168</v>
      </c>
      <c r="C167" s="488"/>
      <c r="D167" s="488"/>
      <c r="E167" s="487"/>
      <c r="F167" s="460" t="s">
        <v>45</v>
      </c>
      <c r="G167" s="460"/>
      <c r="H167" s="461" t="s">
        <v>60</v>
      </c>
      <c r="I167" s="462"/>
      <c r="J167" s="463"/>
    </row>
    <row r="168" spans="2:10" ht="13.5" customHeight="1" x14ac:dyDescent="0.2">
      <c r="B168" s="553" t="s">
        <v>438</v>
      </c>
      <c r="C168" s="554"/>
      <c r="D168" s="554"/>
      <c r="E168" s="555"/>
      <c r="F168" s="444">
        <v>1</v>
      </c>
      <c r="G168" s="445"/>
      <c r="H168" s="449" t="s">
        <v>312</v>
      </c>
      <c r="I168" s="450"/>
      <c r="J168" s="451"/>
    </row>
    <row r="169" spans="2:10" ht="13.5" customHeight="1" x14ac:dyDescent="0.2">
      <c r="B169" s="44" t="s">
        <v>362</v>
      </c>
      <c r="C169" s="93"/>
      <c r="D169" s="94" t="s">
        <v>134</v>
      </c>
      <c r="E169" s="94"/>
      <c r="F169" s="94"/>
      <c r="G169" s="94"/>
      <c r="H169" s="94"/>
      <c r="I169" s="94"/>
      <c r="J169" s="95"/>
    </row>
    <row r="170" spans="2:10" ht="36" x14ac:dyDescent="0.2">
      <c r="B170" s="435" t="s">
        <v>156</v>
      </c>
      <c r="C170" s="436"/>
      <c r="D170" s="436"/>
      <c r="E170" s="437"/>
      <c r="F170" s="308" t="s">
        <v>159</v>
      </c>
      <c r="G170" s="305" t="s">
        <v>247</v>
      </c>
      <c r="H170" s="305" t="s">
        <v>246</v>
      </c>
      <c r="I170" s="305" t="s">
        <v>248</v>
      </c>
      <c r="J170" s="130" t="s">
        <v>60</v>
      </c>
    </row>
    <row r="171" spans="2:10" ht="20.100000000000001" customHeight="1" x14ac:dyDescent="0.2">
      <c r="B171" s="556" t="s">
        <v>134</v>
      </c>
      <c r="C171" s="557"/>
      <c r="D171" s="557"/>
      <c r="E171" s="558"/>
      <c r="F171" s="61">
        <v>4.38</v>
      </c>
      <c r="G171" s="61">
        <v>8.6</v>
      </c>
      <c r="H171" s="61">
        <v>0.9</v>
      </c>
      <c r="I171" s="294">
        <v>7.6999999999999993</v>
      </c>
      <c r="J171" s="130" t="s">
        <v>314</v>
      </c>
    </row>
    <row r="172" spans="2:10" ht="20.100000000000001" customHeight="1" x14ac:dyDescent="0.2">
      <c r="B172" s="559"/>
      <c r="C172" s="560"/>
      <c r="D172" s="560"/>
      <c r="E172" s="561"/>
      <c r="F172" s="61">
        <v>4.38</v>
      </c>
      <c r="G172" s="61">
        <v>8.6</v>
      </c>
      <c r="H172" s="61">
        <v>0.9</v>
      </c>
      <c r="I172" s="294">
        <v>7.6999999999999993</v>
      </c>
      <c r="J172" s="130" t="s">
        <v>315</v>
      </c>
    </row>
    <row r="173" spans="2:10" ht="20.100000000000001" customHeight="1" x14ac:dyDescent="0.2">
      <c r="B173" s="559"/>
      <c r="C173" s="560"/>
      <c r="D173" s="560"/>
      <c r="E173" s="561"/>
      <c r="F173" s="61">
        <v>16.559999999999999</v>
      </c>
      <c r="G173" s="61">
        <v>30</v>
      </c>
      <c r="H173" s="61">
        <v>8.75</v>
      </c>
      <c r="I173" s="294">
        <v>21.25</v>
      </c>
      <c r="J173" s="130" t="s">
        <v>297</v>
      </c>
    </row>
    <row r="174" spans="2:10" ht="20.100000000000001" customHeight="1" x14ac:dyDescent="0.2">
      <c r="B174" s="559"/>
      <c r="C174" s="560"/>
      <c r="D174" s="560"/>
      <c r="E174" s="561"/>
      <c r="F174" s="61">
        <v>12</v>
      </c>
      <c r="G174" s="61">
        <v>14</v>
      </c>
      <c r="H174" s="61">
        <v>0.8</v>
      </c>
      <c r="I174" s="294">
        <v>13.2</v>
      </c>
      <c r="J174" s="130" t="s">
        <v>316</v>
      </c>
    </row>
    <row r="175" spans="2:10" ht="20.100000000000001" customHeight="1" x14ac:dyDescent="0.2">
      <c r="B175" s="559"/>
      <c r="C175" s="560"/>
      <c r="D175" s="560"/>
      <c r="E175" s="561"/>
      <c r="F175" s="61">
        <v>44.69</v>
      </c>
      <c r="G175" s="61">
        <v>27.3</v>
      </c>
      <c r="H175" s="61">
        <v>1.6</v>
      </c>
      <c r="I175" s="294">
        <v>25.7</v>
      </c>
      <c r="J175" s="130" t="s">
        <v>308</v>
      </c>
    </row>
    <row r="176" spans="2:10" ht="20.100000000000001" customHeight="1" x14ac:dyDescent="0.2">
      <c r="B176" s="559"/>
      <c r="C176" s="560"/>
      <c r="D176" s="560"/>
      <c r="E176" s="561"/>
      <c r="F176" s="61">
        <v>12</v>
      </c>
      <c r="G176" s="61">
        <v>14</v>
      </c>
      <c r="H176" s="61">
        <v>0.8</v>
      </c>
      <c r="I176" s="294">
        <v>13.2</v>
      </c>
      <c r="J176" s="130" t="s">
        <v>317</v>
      </c>
    </row>
    <row r="177" spans="2:10" ht="13.5" customHeight="1" x14ac:dyDescent="0.2">
      <c r="B177" s="428" t="s">
        <v>0</v>
      </c>
      <c r="C177" s="429"/>
      <c r="D177" s="429"/>
      <c r="E177" s="430"/>
      <c r="F177" s="82">
        <v>103.411</v>
      </c>
      <c r="G177" s="82">
        <v>102.5</v>
      </c>
      <c r="H177" s="96">
        <v>13.750000000000002</v>
      </c>
      <c r="I177" s="96">
        <v>88.75</v>
      </c>
      <c r="J177" s="130"/>
    </row>
    <row r="178" spans="2:10" ht="13.5" customHeight="1" x14ac:dyDescent="0.2">
      <c r="B178" s="44" t="s">
        <v>70</v>
      </c>
      <c r="C178" s="93"/>
      <c r="D178" s="94" t="s">
        <v>245</v>
      </c>
      <c r="E178" s="94"/>
      <c r="F178" s="94"/>
      <c r="G178" s="94"/>
      <c r="H178" s="94"/>
      <c r="I178" s="94"/>
      <c r="J178" s="95"/>
    </row>
    <row r="179" spans="2:10" ht="46.5" customHeight="1" x14ac:dyDescent="0.2">
      <c r="B179" s="78" t="s">
        <v>140</v>
      </c>
      <c r="C179" s="75">
        <v>6</v>
      </c>
      <c r="D179" s="446" t="s">
        <v>629</v>
      </c>
      <c r="E179" s="447"/>
      <c r="F179" s="447"/>
      <c r="G179" s="447"/>
      <c r="H179" s="447"/>
      <c r="I179" s="448"/>
      <c r="J179" s="75" t="s">
        <v>51</v>
      </c>
    </row>
    <row r="180" spans="2:10" ht="13.5" customHeight="1" x14ac:dyDescent="0.2">
      <c r="B180" s="438" t="s">
        <v>156</v>
      </c>
      <c r="C180" s="439"/>
      <c r="D180" s="439"/>
      <c r="E180" s="439"/>
      <c r="F180" s="439"/>
      <c r="G180" s="440"/>
      <c r="H180" s="308" t="s">
        <v>159</v>
      </c>
      <c r="I180" s="438" t="s">
        <v>160</v>
      </c>
      <c r="J180" s="440"/>
    </row>
    <row r="181" spans="2:10" ht="13.5" customHeight="1" x14ac:dyDescent="0.2">
      <c r="B181" s="511"/>
      <c r="C181" s="423"/>
      <c r="D181" s="423"/>
      <c r="E181" s="423"/>
      <c r="F181" s="423"/>
      <c r="G181" s="424"/>
      <c r="H181" s="92">
        <v>103.411</v>
      </c>
      <c r="I181" s="425" t="s">
        <v>291</v>
      </c>
      <c r="J181" s="426"/>
    </row>
    <row r="182" spans="2:10" ht="27.75" customHeight="1" x14ac:dyDescent="0.2">
      <c r="B182" s="78" t="s">
        <v>141</v>
      </c>
      <c r="C182" s="75">
        <v>7</v>
      </c>
      <c r="D182" s="446" t="s">
        <v>559</v>
      </c>
      <c r="E182" s="447"/>
      <c r="F182" s="447"/>
      <c r="G182" s="447"/>
      <c r="H182" s="447"/>
      <c r="I182" s="448"/>
      <c r="J182" s="75" t="s">
        <v>435</v>
      </c>
    </row>
    <row r="183" spans="2:10" ht="13.5" customHeight="1" x14ac:dyDescent="0.2">
      <c r="B183" s="438" t="s">
        <v>156</v>
      </c>
      <c r="C183" s="439"/>
      <c r="D183" s="439"/>
      <c r="E183" s="439"/>
      <c r="F183" s="439"/>
      <c r="G183" s="440"/>
      <c r="H183" s="308" t="s">
        <v>436</v>
      </c>
      <c r="I183" s="438" t="s">
        <v>160</v>
      </c>
      <c r="J183" s="440"/>
    </row>
    <row r="184" spans="2:10" ht="13.5" customHeight="1" x14ac:dyDescent="0.2">
      <c r="B184" s="511"/>
      <c r="C184" s="423"/>
      <c r="D184" s="423"/>
      <c r="E184" s="423"/>
      <c r="F184" s="423"/>
      <c r="G184" s="424"/>
      <c r="H184" s="92">
        <v>88.75</v>
      </c>
      <c r="I184" s="425" t="s">
        <v>323</v>
      </c>
      <c r="J184" s="426"/>
    </row>
    <row r="185" spans="2:10" ht="13.5" customHeight="1" x14ac:dyDescent="0.2">
      <c r="B185" s="428" t="s">
        <v>0</v>
      </c>
      <c r="C185" s="429"/>
      <c r="D185" s="429"/>
      <c r="E185" s="429"/>
      <c r="F185" s="429"/>
      <c r="G185" s="430"/>
      <c r="H185" s="82">
        <v>88.75</v>
      </c>
      <c r="I185" s="131"/>
      <c r="J185" s="132"/>
    </row>
    <row r="186" spans="2:10" ht="30.75" customHeight="1" x14ac:dyDescent="0.2">
      <c r="B186" s="78" t="s">
        <v>363</v>
      </c>
      <c r="C186" s="75">
        <v>92396</v>
      </c>
      <c r="D186" s="446" t="s">
        <v>795</v>
      </c>
      <c r="E186" s="447"/>
      <c r="F186" s="447"/>
      <c r="G186" s="447"/>
      <c r="H186" s="447"/>
      <c r="I186" s="448"/>
      <c r="J186" s="75" t="s">
        <v>51</v>
      </c>
    </row>
    <row r="187" spans="2:10" ht="13.5" customHeight="1" x14ac:dyDescent="0.2">
      <c r="B187" s="438" t="s">
        <v>156</v>
      </c>
      <c r="C187" s="439"/>
      <c r="D187" s="439"/>
      <c r="E187" s="439"/>
      <c r="F187" s="439"/>
      <c r="G187" s="440"/>
      <c r="H187" s="308" t="s">
        <v>159</v>
      </c>
      <c r="I187" s="438" t="s">
        <v>160</v>
      </c>
      <c r="J187" s="440"/>
    </row>
    <row r="188" spans="2:10" ht="13.5" customHeight="1" x14ac:dyDescent="0.2">
      <c r="B188" s="511" t="s">
        <v>335</v>
      </c>
      <c r="C188" s="423"/>
      <c r="D188" s="423"/>
      <c r="E188" s="423"/>
      <c r="F188" s="423"/>
      <c r="G188" s="424"/>
      <c r="H188" s="92">
        <v>99.813000000000002</v>
      </c>
      <c r="I188" s="425" t="s">
        <v>342</v>
      </c>
      <c r="J188" s="426"/>
    </row>
    <row r="189" spans="2:10" ht="13.5" customHeight="1" x14ac:dyDescent="0.2">
      <c r="B189" s="428" t="s">
        <v>0</v>
      </c>
      <c r="C189" s="429"/>
      <c r="D189" s="429"/>
      <c r="E189" s="429"/>
      <c r="F189" s="429"/>
      <c r="G189" s="430"/>
      <c r="H189" s="82">
        <v>99.813000000000002</v>
      </c>
      <c r="I189" s="131"/>
      <c r="J189" s="132"/>
    </row>
    <row r="190" spans="2:10" ht="30.75" customHeight="1" x14ac:dyDescent="0.2">
      <c r="B190" s="78" t="s">
        <v>364</v>
      </c>
      <c r="C190" s="75">
        <v>93679</v>
      </c>
      <c r="D190" s="446" t="s">
        <v>796</v>
      </c>
      <c r="E190" s="447"/>
      <c r="F190" s="447"/>
      <c r="G190" s="447"/>
      <c r="H190" s="447"/>
      <c r="I190" s="448"/>
      <c r="J190" s="75" t="s">
        <v>51</v>
      </c>
    </row>
    <row r="191" spans="2:10" ht="13.5" customHeight="1" x14ac:dyDescent="0.2">
      <c r="B191" s="438" t="s">
        <v>156</v>
      </c>
      <c r="C191" s="439"/>
      <c r="D191" s="439"/>
      <c r="E191" s="439"/>
      <c r="F191" s="439"/>
      <c r="G191" s="440"/>
      <c r="H191" s="308" t="s">
        <v>159</v>
      </c>
      <c r="I191" s="438" t="s">
        <v>160</v>
      </c>
      <c r="J191" s="440"/>
    </row>
    <row r="192" spans="2:10" ht="13.5" customHeight="1" x14ac:dyDescent="0.2">
      <c r="B192" s="511" t="s">
        <v>335</v>
      </c>
      <c r="C192" s="423"/>
      <c r="D192" s="423"/>
      <c r="E192" s="423"/>
      <c r="F192" s="423"/>
      <c r="G192" s="424"/>
      <c r="H192" s="92">
        <v>13.26</v>
      </c>
      <c r="I192" s="425" t="s">
        <v>342</v>
      </c>
      <c r="J192" s="426"/>
    </row>
    <row r="193" spans="2:10" ht="13.5" customHeight="1" x14ac:dyDescent="0.2">
      <c r="B193" s="428" t="s">
        <v>0</v>
      </c>
      <c r="C193" s="429"/>
      <c r="D193" s="429"/>
      <c r="E193" s="429"/>
      <c r="F193" s="429"/>
      <c r="G193" s="430"/>
      <c r="H193" s="82">
        <v>13.26</v>
      </c>
      <c r="I193" s="131"/>
      <c r="J193" s="132"/>
    </row>
    <row r="194" spans="2:10" ht="30.75" customHeight="1" x14ac:dyDescent="0.2">
      <c r="B194" s="78" t="s">
        <v>365</v>
      </c>
      <c r="C194" s="75">
        <v>94994</v>
      </c>
      <c r="D194" s="446" t="s">
        <v>797</v>
      </c>
      <c r="E194" s="447"/>
      <c r="F194" s="447"/>
      <c r="G194" s="447"/>
      <c r="H194" s="447"/>
      <c r="I194" s="448"/>
      <c r="J194" s="75" t="s">
        <v>51</v>
      </c>
    </row>
    <row r="195" spans="2:10" ht="13.5" customHeight="1" x14ac:dyDescent="0.2">
      <c r="B195" s="438" t="s">
        <v>156</v>
      </c>
      <c r="C195" s="439"/>
      <c r="D195" s="439"/>
      <c r="E195" s="439"/>
      <c r="F195" s="439"/>
      <c r="G195" s="440"/>
      <c r="H195" s="308" t="s">
        <v>159</v>
      </c>
      <c r="I195" s="438" t="s">
        <v>160</v>
      </c>
      <c r="J195" s="440"/>
    </row>
    <row r="196" spans="2:10" ht="13.5" customHeight="1" x14ac:dyDescent="0.2">
      <c r="B196" s="511" t="s">
        <v>557</v>
      </c>
      <c r="C196" s="423"/>
      <c r="D196" s="423"/>
      <c r="E196" s="423"/>
      <c r="F196" s="423"/>
      <c r="G196" s="424"/>
      <c r="H196" s="92">
        <v>112.48799999999999</v>
      </c>
      <c r="I196" s="425" t="s">
        <v>342</v>
      </c>
      <c r="J196" s="426"/>
    </row>
    <row r="197" spans="2:10" ht="13.5" customHeight="1" x14ac:dyDescent="0.2">
      <c r="B197" s="428" t="s">
        <v>0</v>
      </c>
      <c r="C197" s="429"/>
      <c r="D197" s="429"/>
      <c r="E197" s="429"/>
      <c r="F197" s="429"/>
      <c r="G197" s="430"/>
      <c r="H197" s="82">
        <v>112.48799999999999</v>
      </c>
      <c r="I197" s="131"/>
      <c r="J197" s="132"/>
    </row>
    <row r="198" spans="2:10" ht="30.75" customHeight="1" x14ac:dyDescent="0.2">
      <c r="B198" s="78" t="s">
        <v>615</v>
      </c>
      <c r="C198" s="75">
        <v>100947</v>
      </c>
      <c r="D198" s="446" t="s">
        <v>798</v>
      </c>
      <c r="E198" s="447"/>
      <c r="F198" s="447"/>
      <c r="G198" s="447"/>
      <c r="H198" s="447"/>
      <c r="I198" s="448"/>
      <c r="J198" s="75" t="s">
        <v>616</v>
      </c>
    </row>
    <row r="199" spans="2:10" ht="13.5" customHeight="1" x14ac:dyDescent="0.2">
      <c r="B199" s="438" t="s">
        <v>156</v>
      </c>
      <c r="C199" s="439"/>
      <c r="D199" s="439"/>
      <c r="E199" s="292" t="s">
        <v>619</v>
      </c>
      <c r="F199" s="292" t="s">
        <v>618</v>
      </c>
      <c r="G199" s="293" t="s">
        <v>617</v>
      </c>
      <c r="H199" s="308" t="s">
        <v>616</v>
      </c>
      <c r="I199" s="438" t="s">
        <v>160</v>
      </c>
      <c r="J199" s="440"/>
    </row>
    <row r="200" spans="2:10" ht="13.5" customHeight="1" x14ac:dyDescent="0.2">
      <c r="B200" s="551"/>
      <c r="C200" s="552"/>
      <c r="D200" s="552"/>
      <c r="E200" s="268">
        <v>113.07300000000001</v>
      </c>
      <c r="F200" s="268">
        <v>7.0670625000000005</v>
      </c>
      <c r="G200" s="298">
        <v>388</v>
      </c>
      <c r="H200" s="92">
        <v>2742.02025</v>
      </c>
      <c r="I200" s="425" t="s">
        <v>620</v>
      </c>
      <c r="J200" s="426"/>
    </row>
    <row r="201" spans="2:10" ht="13.5" customHeight="1" x14ac:dyDescent="0.2">
      <c r="B201" s="428" t="s">
        <v>0</v>
      </c>
      <c r="C201" s="429"/>
      <c r="D201" s="429"/>
      <c r="E201" s="429"/>
      <c r="F201" s="429"/>
      <c r="G201" s="430"/>
      <c r="H201" s="82">
        <v>2742.02025</v>
      </c>
      <c r="I201" s="131"/>
      <c r="J201" s="132"/>
    </row>
    <row r="202" spans="2:10" x14ac:dyDescent="0.2">
      <c r="B202" s="44" t="s">
        <v>366</v>
      </c>
      <c r="C202" s="93"/>
      <c r="D202" s="94" t="s">
        <v>251</v>
      </c>
      <c r="E202" s="94"/>
      <c r="F202" s="94"/>
      <c r="G202" s="94"/>
      <c r="H202" s="94"/>
      <c r="I202" s="94"/>
      <c r="J202" s="95"/>
    </row>
    <row r="203" spans="2:10" x14ac:dyDescent="0.2">
      <c r="B203" s="44" t="s">
        <v>71</v>
      </c>
      <c r="C203" s="93"/>
      <c r="D203" s="94" t="s">
        <v>478</v>
      </c>
      <c r="E203" s="94"/>
      <c r="F203" s="94"/>
      <c r="G203" s="94"/>
      <c r="H203" s="94"/>
      <c r="I203" s="94"/>
      <c r="J203" s="95"/>
    </row>
    <row r="204" spans="2:10" ht="48" customHeight="1" x14ac:dyDescent="0.2">
      <c r="B204" s="78" t="s">
        <v>181</v>
      </c>
      <c r="C204" s="75">
        <v>1201009011</v>
      </c>
      <c r="D204" s="446" t="s">
        <v>799</v>
      </c>
      <c r="E204" s="447"/>
      <c r="F204" s="447"/>
      <c r="G204" s="447"/>
      <c r="H204" s="447"/>
      <c r="I204" s="448"/>
      <c r="J204" s="75" t="s">
        <v>131</v>
      </c>
    </row>
    <row r="205" spans="2:10" x14ac:dyDescent="0.2">
      <c r="B205" s="438" t="s">
        <v>156</v>
      </c>
      <c r="C205" s="439"/>
      <c r="D205" s="439"/>
      <c r="E205" s="439"/>
      <c r="F205" s="439"/>
      <c r="G205" s="440"/>
      <c r="H205" s="308" t="s">
        <v>45</v>
      </c>
      <c r="I205" s="438" t="s">
        <v>479</v>
      </c>
      <c r="J205" s="440"/>
    </row>
    <row r="206" spans="2:10" x14ac:dyDescent="0.2">
      <c r="B206" s="422" t="s">
        <v>480</v>
      </c>
      <c r="C206" s="423"/>
      <c r="D206" s="423"/>
      <c r="E206" s="423"/>
      <c r="F206" s="423"/>
      <c r="G206" s="424"/>
      <c r="H206" s="92">
        <v>1</v>
      </c>
      <c r="I206" s="425">
        <v>1</v>
      </c>
      <c r="J206" s="426"/>
    </row>
    <row r="207" spans="2:10" x14ac:dyDescent="0.2">
      <c r="B207" s="428" t="s">
        <v>0</v>
      </c>
      <c r="C207" s="429"/>
      <c r="D207" s="429"/>
      <c r="E207" s="429"/>
      <c r="F207" s="429"/>
      <c r="G207" s="430"/>
      <c r="H207" s="82">
        <v>1</v>
      </c>
      <c r="I207" s="131"/>
      <c r="J207" s="132"/>
    </row>
    <row r="208" spans="2:10" ht="48" customHeight="1" x14ac:dyDescent="0.2">
      <c r="B208" s="78" t="s">
        <v>528</v>
      </c>
      <c r="C208" s="75">
        <v>97891</v>
      </c>
      <c r="D208" s="446" t="s">
        <v>800</v>
      </c>
      <c r="E208" s="447"/>
      <c r="F208" s="447"/>
      <c r="G208" s="447"/>
      <c r="H208" s="447"/>
      <c r="I208" s="448"/>
      <c r="J208" s="75" t="s">
        <v>131</v>
      </c>
    </row>
    <row r="209" spans="2:10" x14ac:dyDescent="0.2">
      <c r="B209" s="438" t="s">
        <v>156</v>
      </c>
      <c r="C209" s="439"/>
      <c r="D209" s="439"/>
      <c r="E209" s="439"/>
      <c r="F209" s="439"/>
      <c r="G209" s="440"/>
      <c r="H209" s="308" t="s">
        <v>45</v>
      </c>
      <c r="I209" s="438" t="s">
        <v>479</v>
      </c>
      <c r="J209" s="440"/>
    </row>
    <row r="210" spans="2:10" x14ac:dyDescent="0.2">
      <c r="B210" s="422" t="s">
        <v>529</v>
      </c>
      <c r="C210" s="423"/>
      <c r="D210" s="423"/>
      <c r="E210" s="423"/>
      <c r="F210" s="423"/>
      <c r="G210" s="424"/>
      <c r="H210" s="92">
        <v>4</v>
      </c>
      <c r="I210" s="425">
        <v>4</v>
      </c>
      <c r="J210" s="426"/>
    </row>
    <row r="211" spans="2:10" x14ac:dyDescent="0.2">
      <c r="B211" s="428" t="s">
        <v>0</v>
      </c>
      <c r="C211" s="429"/>
      <c r="D211" s="429"/>
      <c r="E211" s="429"/>
      <c r="F211" s="429"/>
      <c r="G211" s="430"/>
      <c r="H211" s="82">
        <v>4</v>
      </c>
      <c r="I211" s="131"/>
      <c r="J211" s="132"/>
    </row>
    <row r="212" spans="2:10" ht="48" customHeight="1" x14ac:dyDescent="0.2">
      <c r="B212" s="78" t="s">
        <v>626</v>
      </c>
      <c r="C212" s="75">
        <v>96986</v>
      </c>
      <c r="D212" s="446" t="s">
        <v>801</v>
      </c>
      <c r="E212" s="447"/>
      <c r="F212" s="447"/>
      <c r="G212" s="447"/>
      <c r="H212" s="447"/>
      <c r="I212" s="448"/>
      <c r="J212" s="75" t="s">
        <v>131</v>
      </c>
    </row>
    <row r="213" spans="2:10" x14ac:dyDescent="0.2">
      <c r="B213" s="438" t="s">
        <v>156</v>
      </c>
      <c r="C213" s="439"/>
      <c r="D213" s="439"/>
      <c r="E213" s="439"/>
      <c r="F213" s="439"/>
      <c r="G213" s="440"/>
      <c r="H213" s="308" t="s">
        <v>45</v>
      </c>
      <c r="I213" s="438"/>
      <c r="J213" s="440"/>
    </row>
    <row r="214" spans="2:10" x14ac:dyDescent="0.2">
      <c r="B214" s="422"/>
      <c r="C214" s="423"/>
      <c r="D214" s="423"/>
      <c r="E214" s="423"/>
      <c r="F214" s="423"/>
      <c r="G214" s="424"/>
      <c r="H214" s="92">
        <v>3</v>
      </c>
      <c r="I214" s="425"/>
      <c r="J214" s="426"/>
    </row>
    <row r="215" spans="2:10" x14ac:dyDescent="0.2">
      <c r="B215" s="428" t="s">
        <v>0</v>
      </c>
      <c r="C215" s="429"/>
      <c r="D215" s="429"/>
      <c r="E215" s="429"/>
      <c r="F215" s="429"/>
      <c r="G215" s="430"/>
      <c r="H215" s="82">
        <v>3</v>
      </c>
      <c r="I215" s="131"/>
      <c r="J215" s="132"/>
    </row>
    <row r="216" spans="2:10" ht="48" customHeight="1" x14ac:dyDescent="0.2">
      <c r="B216" s="78" t="s">
        <v>627</v>
      </c>
      <c r="C216" s="75">
        <v>98111</v>
      </c>
      <c r="D216" s="446" t="s">
        <v>802</v>
      </c>
      <c r="E216" s="447"/>
      <c r="F216" s="447"/>
      <c r="G216" s="447"/>
      <c r="H216" s="447"/>
      <c r="I216" s="448"/>
      <c r="J216" s="75" t="s">
        <v>131</v>
      </c>
    </row>
    <row r="217" spans="2:10" x14ac:dyDescent="0.2">
      <c r="B217" s="438" t="s">
        <v>156</v>
      </c>
      <c r="C217" s="439"/>
      <c r="D217" s="439"/>
      <c r="E217" s="439"/>
      <c r="F217" s="439"/>
      <c r="G217" s="440"/>
      <c r="H217" s="308" t="s">
        <v>45</v>
      </c>
      <c r="I217" s="438"/>
      <c r="J217" s="440"/>
    </row>
    <row r="218" spans="2:10" x14ac:dyDescent="0.2">
      <c r="B218" s="422"/>
      <c r="C218" s="423"/>
      <c r="D218" s="423"/>
      <c r="E218" s="423"/>
      <c r="F218" s="423"/>
      <c r="G218" s="424"/>
      <c r="H218" s="92">
        <v>3</v>
      </c>
      <c r="I218" s="425"/>
      <c r="J218" s="426"/>
    </row>
    <row r="219" spans="2:10" x14ac:dyDescent="0.2">
      <c r="B219" s="428" t="s">
        <v>0</v>
      </c>
      <c r="C219" s="429"/>
      <c r="D219" s="429"/>
      <c r="E219" s="429"/>
      <c r="F219" s="429"/>
      <c r="G219" s="430"/>
      <c r="H219" s="82">
        <v>3</v>
      </c>
      <c r="I219" s="131"/>
      <c r="J219" s="132"/>
    </row>
    <row r="220" spans="2:10" x14ac:dyDescent="0.2">
      <c r="B220" s="44" t="s">
        <v>72</v>
      </c>
      <c r="C220" s="93"/>
      <c r="D220" s="94" t="s">
        <v>421</v>
      </c>
      <c r="E220" s="94"/>
      <c r="F220" s="94"/>
      <c r="G220" s="94"/>
      <c r="H220" s="94"/>
      <c r="I220" s="94"/>
      <c r="J220" s="95"/>
    </row>
    <row r="221" spans="2:10" ht="48.6" customHeight="1" x14ac:dyDescent="0.2">
      <c r="B221" s="78" t="s">
        <v>146</v>
      </c>
      <c r="C221" s="75">
        <v>101880</v>
      </c>
      <c r="D221" s="446" t="s">
        <v>803</v>
      </c>
      <c r="E221" s="447"/>
      <c r="F221" s="447"/>
      <c r="G221" s="447"/>
      <c r="H221" s="447"/>
      <c r="I221" s="448"/>
      <c r="J221" s="75" t="s">
        <v>131</v>
      </c>
    </row>
    <row r="222" spans="2:10" x14ac:dyDescent="0.2">
      <c r="B222" s="438" t="s">
        <v>156</v>
      </c>
      <c r="C222" s="439"/>
      <c r="D222" s="439"/>
      <c r="E222" s="439"/>
      <c r="F222" s="439"/>
      <c r="G222" s="440"/>
      <c r="H222" s="308" t="s">
        <v>45</v>
      </c>
      <c r="I222" s="438" t="s">
        <v>428</v>
      </c>
      <c r="J222" s="440"/>
    </row>
    <row r="223" spans="2:10" x14ac:dyDescent="0.2">
      <c r="B223" s="422" t="s">
        <v>316</v>
      </c>
      <c r="C223" s="423"/>
      <c r="D223" s="423"/>
      <c r="E223" s="423"/>
      <c r="F223" s="423"/>
      <c r="G223" s="424"/>
      <c r="H223" s="92">
        <v>1</v>
      </c>
      <c r="I223" s="425" t="s">
        <v>45</v>
      </c>
      <c r="J223" s="426"/>
    </row>
    <row r="224" spans="2:10" x14ac:dyDescent="0.2">
      <c r="B224" s="428" t="s">
        <v>0</v>
      </c>
      <c r="C224" s="429"/>
      <c r="D224" s="429"/>
      <c r="E224" s="429"/>
      <c r="F224" s="429"/>
      <c r="G224" s="430"/>
      <c r="H224" s="82">
        <v>1</v>
      </c>
      <c r="I224" s="131"/>
      <c r="J224" s="132"/>
    </row>
    <row r="225" spans="2:10" x14ac:dyDescent="0.2">
      <c r="B225" s="78" t="s">
        <v>424</v>
      </c>
      <c r="C225" s="75">
        <v>93654</v>
      </c>
      <c r="D225" s="446" t="s">
        <v>804</v>
      </c>
      <c r="E225" s="447"/>
      <c r="F225" s="447"/>
      <c r="G225" s="447"/>
      <c r="H225" s="447"/>
      <c r="I225" s="448"/>
      <c r="J225" s="75" t="s">
        <v>131</v>
      </c>
    </row>
    <row r="226" spans="2:10" x14ac:dyDescent="0.2">
      <c r="B226" s="438" t="s">
        <v>156</v>
      </c>
      <c r="C226" s="439"/>
      <c r="D226" s="439"/>
      <c r="E226" s="439"/>
      <c r="F226" s="439"/>
      <c r="G226" s="440"/>
      <c r="H226" s="308" t="s">
        <v>45</v>
      </c>
      <c r="I226" s="438" t="s">
        <v>45</v>
      </c>
      <c r="J226" s="440"/>
    </row>
    <row r="227" spans="2:10" x14ac:dyDescent="0.2">
      <c r="B227" s="422" t="s">
        <v>302</v>
      </c>
      <c r="C227" s="423"/>
      <c r="D227" s="423"/>
      <c r="E227" s="423"/>
      <c r="F227" s="423"/>
      <c r="G227" s="424"/>
      <c r="H227" s="92">
        <v>12</v>
      </c>
      <c r="I227" s="425" t="s">
        <v>429</v>
      </c>
      <c r="J227" s="426"/>
    </row>
    <row r="228" spans="2:10" x14ac:dyDescent="0.2">
      <c r="B228" s="428" t="s">
        <v>0</v>
      </c>
      <c r="C228" s="429"/>
      <c r="D228" s="429"/>
      <c r="E228" s="429"/>
      <c r="F228" s="429"/>
      <c r="G228" s="430"/>
      <c r="H228" s="82">
        <v>12</v>
      </c>
      <c r="I228" s="131"/>
      <c r="J228" s="132"/>
    </row>
    <row r="229" spans="2:10" x14ac:dyDescent="0.2">
      <c r="B229" s="78" t="s">
        <v>474</v>
      </c>
      <c r="C229" s="75">
        <v>93663</v>
      </c>
      <c r="D229" s="446" t="s">
        <v>805</v>
      </c>
      <c r="E229" s="447"/>
      <c r="F229" s="447"/>
      <c r="G229" s="447"/>
      <c r="H229" s="447"/>
      <c r="I229" s="448"/>
      <c r="J229" s="75" t="s">
        <v>131</v>
      </c>
    </row>
    <row r="230" spans="2:10" x14ac:dyDescent="0.2">
      <c r="B230" s="438" t="s">
        <v>156</v>
      </c>
      <c r="C230" s="439"/>
      <c r="D230" s="439"/>
      <c r="E230" s="439"/>
      <c r="F230" s="439"/>
      <c r="G230" s="440"/>
      <c r="H230" s="308" t="s">
        <v>45</v>
      </c>
      <c r="I230" s="438" t="s">
        <v>45</v>
      </c>
      <c r="J230" s="440"/>
    </row>
    <row r="231" spans="2:10" x14ac:dyDescent="0.2">
      <c r="B231" s="422" t="s">
        <v>302</v>
      </c>
      <c r="C231" s="423"/>
      <c r="D231" s="423"/>
      <c r="E231" s="423"/>
      <c r="F231" s="423"/>
      <c r="G231" s="424"/>
      <c r="H231" s="92">
        <v>5</v>
      </c>
      <c r="I231" s="425" t="s">
        <v>520</v>
      </c>
      <c r="J231" s="426"/>
    </row>
    <row r="232" spans="2:10" x14ac:dyDescent="0.2">
      <c r="B232" s="428" t="s">
        <v>0</v>
      </c>
      <c r="C232" s="429"/>
      <c r="D232" s="429"/>
      <c r="E232" s="429"/>
      <c r="F232" s="429"/>
      <c r="G232" s="430"/>
      <c r="H232" s="82">
        <v>5</v>
      </c>
      <c r="I232" s="131"/>
      <c r="J232" s="132"/>
    </row>
    <row r="233" spans="2:10" x14ac:dyDescent="0.2">
      <c r="B233" s="78" t="s">
        <v>519</v>
      </c>
      <c r="C233" s="75">
        <v>93666</v>
      </c>
      <c r="D233" s="446" t="s">
        <v>806</v>
      </c>
      <c r="E233" s="447"/>
      <c r="F233" s="447"/>
      <c r="G233" s="447"/>
      <c r="H233" s="447"/>
      <c r="I233" s="448"/>
      <c r="J233" s="75" t="s">
        <v>131</v>
      </c>
    </row>
    <row r="234" spans="2:10" x14ac:dyDescent="0.2">
      <c r="B234" s="438" t="s">
        <v>156</v>
      </c>
      <c r="C234" s="439"/>
      <c r="D234" s="439"/>
      <c r="E234" s="439"/>
      <c r="F234" s="439"/>
      <c r="G234" s="440"/>
      <c r="H234" s="308" t="s">
        <v>45</v>
      </c>
      <c r="I234" s="438" t="s">
        <v>45</v>
      </c>
      <c r="J234" s="440"/>
    </row>
    <row r="235" spans="2:10" x14ac:dyDescent="0.2">
      <c r="B235" s="422" t="s">
        <v>302</v>
      </c>
      <c r="C235" s="423"/>
      <c r="D235" s="423"/>
      <c r="E235" s="423"/>
      <c r="F235" s="423"/>
      <c r="G235" s="424"/>
      <c r="H235" s="92">
        <v>1</v>
      </c>
      <c r="I235" s="425" t="s">
        <v>430</v>
      </c>
      <c r="J235" s="426"/>
    </row>
    <row r="236" spans="2:10" x14ac:dyDescent="0.2">
      <c r="B236" s="428" t="s">
        <v>0</v>
      </c>
      <c r="C236" s="429"/>
      <c r="D236" s="429"/>
      <c r="E236" s="429"/>
      <c r="F236" s="429"/>
      <c r="G236" s="430"/>
      <c r="H236" s="82">
        <v>1</v>
      </c>
      <c r="I236" s="131"/>
      <c r="J236" s="132"/>
    </row>
    <row r="237" spans="2:10" x14ac:dyDescent="0.2">
      <c r="B237" s="44" t="s">
        <v>419</v>
      </c>
      <c r="C237" s="93"/>
      <c r="D237" s="94" t="s">
        <v>249</v>
      </c>
      <c r="E237" s="94"/>
      <c r="F237" s="94"/>
      <c r="G237" s="94"/>
      <c r="H237" s="94"/>
      <c r="I237" s="94"/>
      <c r="J237" s="95"/>
    </row>
    <row r="238" spans="2:10" ht="39" customHeight="1" x14ac:dyDescent="0.2">
      <c r="B238" s="78" t="s">
        <v>420</v>
      </c>
      <c r="C238" s="75">
        <v>104475</v>
      </c>
      <c r="D238" s="446" t="s">
        <v>807</v>
      </c>
      <c r="E238" s="447"/>
      <c r="F238" s="447"/>
      <c r="G238" s="447"/>
      <c r="H238" s="447"/>
      <c r="I238" s="448"/>
      <c r="J238" s="75" t="s">
        <v>131</v>
      </c>
    </row>
    <row r="239" spans="2:10" x14ac:dyDescent="0.2">
      <c r="B239" s="438" t="s">
        <v>156</v>
      </c>
      <c r="C239" s="439"/>
      <c r="D239" s="439"/>
      <c r="E239" s="439"/>
      <c r="F239" s="439"/>
      <c r="G239" s="440"/>
      <c r="H239" s="308" t="s">
        <v>253</v>
      </c>
      <c r="I239" s="438" t="s">
        <v>160</v>
      </c>
      <c r="J239" s="440"/>
    </row>
    <row r="240" spans="2:10" ht="12.75" customHeight="1" x14ac:dyDescent="0.2">
      <c r="B240" s="422" t="s">
        <v>296</v>
      </c>
      <c r="C240" s="423"/>
      <c r="D240" s="423"/>
      <c r="E240" s="423"/>
      <c r="F240" s="423"/>
      <c r="G240" s="424"/>
      <c r="H240" s="92">
        <v>1</v>
      </c>
      <c r="I240" s="464" t="s">
        <v>431</v>
      </c>
      <c r="J240" s="465"/>
    </row>
    <row r="241" spans="2:10" ht="12.75" customHeight="1" x14ac:dyDescent="0.2">
      <c r="B241" s="422" t="s">
        <v>315</v>
      </c>
      <c r="C241" s="423"/>
      <c r="D241" s="423"/>
      <c r="E241" s="423"/>
      <c r="F241" s="423"/>
      <c r="G241" s="424"/>
      <c r="H241" s="92">
        <v>1</v>
      </c>
      <c r="I241" s="466"/>
      <c r="J241" s="467"/>
    </row>
    <row r="242" spans="2:10" ht="12.75" customHeight="1" x14ac:dyDescent="0.2">
      <c r="B242" s="422" t="s">
        <v>316</v>
      </c>
      <c r="C242" s="423"/>
      <c r="D242" s="423"/>
      <c r="E242" s="423"/>
      <c r="F242" s="423"/>
      <c r="G242" s="424"/>
      <c r="H242" s="92">
        <v>1</v>
      </c>
      <c r="I242" s="466"/>
      <c r="J242" s="467"/>
    </row>
    <row r="243" spans="2:10" ht="12.75" customHeight="1" x14ac:dyDescent="0.2">
      <c r="B243" s="422" t="s">
        <v>308</v>
      </c>
      <c r="C243" s="423"/>
      <c r="D243" s="423"/>
      <c r="E243" s="423"/>
      <c r="F243" s="423"/>
      <c r="G243" s="424"/>
      <c r="H243" s="92">
        <v>5</v>
      </c>
      <c r="I243" s="466"/>
      <c r="J243" s="467"/>
    </row>
    <row r="244" spans="2:10" ht="12.75" customHeight="1" x14ac:dyDescent="0.2">
      <c r="B244" s="422" t="s">
        <v>317</v>
      </c>
      <c r="C244" s="423"/>
      <c r="D244" s="423"/>
      <c r="E244" s="423"/>
      <c r="F244" s="423"/>
      <c r="G244" s="424"/>
      <c r="H244" s="92">
        <v>3</v>
      </c>
      <c r="I244" s="466"/>
      <c r="J244" s="467"/>
    </row>
    <row r="245" spans="2:10" ht="12.75" customHeight="1" x14ac:dyDescent="0.2">
      <c r="B245" s="422" t="s">
        <v>297</v>
      </c>
      <c r="C245" s="423"/>
      <c r="D245" s="423"/>
      <c r="E245" s="423"/>
      <c r="F245" s="423"/>
      <c r="G245" s="424"/>
      <c r="H245" s="92">
        <v>1</v>
      </c>
      <c r="I245" s="466"/>
      <c r="J245" s="467"/>
    </row>
    <row r="246" spans="2:10" ht="15" customHeight="1" x14ac:dyDescent="0.2">
      <c r="B246" s="422" t="s">
        <v>584</v>
      </c>
      <c r="C246" s="423"/>
      <c r="D246" s="423"/>
      <c r="E246" s="423"/>
      <c r="F246" s="423"/>
      <c r="G246" s="424"/>
      <c r="H246" s="92">
        <v>7</v>
      </c>
      <c r="I246" s="549"/>
      <c r="J246" s="550"/>
    </row>
    <row r="247" spans="2:10" x14ac:dyDescent="0.2">
      <c r="B247" s="428" t="s">
        <v>0</v>
      </c>
      <c r="C247" s="429"/>
      <c r="D247" s="429"/>
      <c r="E247" s="429"/>
      <c r="F247" s="429"/>
      <c r="G247" s="430"/>
      <c r="H247" s="82">
        <v>19</v>
      </c>
      <c r="I247" s="131"/>
      <c r="J247" s="132"/>
    </row>
    <row r="248" spans="2:10" x14ac:dyDescent="0.2">
      <c r="B248" s="78" t="s">
        <v>475</v>
      </c>
      <c r="C248" s="75">
        <v>104473</v>
      </c>
      <c r="D248" s="446" t="s">
        <v>808</v>
      </c>
      <c r="E248" s="447"/>
      <c r="F248" s="447"/>
      <c r="G248" s="447"/>
      <c r="H248" s="447"/>
      <c r="I248" s="448"/>
      <c r="J248" s="75" t="s">
        <v>131</v>
      </c>
    </row>
    <row r="249" spans="2:10" x14ac:dyDescent="0.2">
      <c r="B249" s="438" t="s">
        <v>156</v>
      </c>
      <c r="C249" s="439"/>
      <c r="D249" s="439"/>
      <c r="E249" s="439"/>
      <c r="F249" s="439"/>
      <c r="G249" s="440"/>
      <c r="H249" s="308" t="s">
        <v>253</v>
      </c>
      <c r="I249" s="438" t="s">
        <v>160</v>
      </c>
      <c r="J249" s="440"/>
    </row>
    <row r="250" spans="2:10" ht="12.75" customHeight="1" x14ac:dyDescent="0.2">
      <c r="B250" s="422" t="s">
        <v>296</v>
      </c>
      <c r="C250" s="423"/>
      <c r="D250" s="423"/>
      <c r="E250" s="423"/>
      <c r="F250" s="423"/>
      <c r="G250" s="424"/>
      <c r="H250" s="92">
        <v>1</v>
      </c>
      <c r="I250" s="464" t="s">
        <v>431</v>
      </c>
      <c r="J250" s="465"/>
    </row>
    <row r="251" spans="2:10" ht="12.75" customHeight="1" x14ac:dyDescent="0.2">
      <c r="B251" s="422" t="s">
        <v>315</v>
      </c>
      <c r="C251" s="423"/>
      <c r="D251" s="423"/>
      <c r="E251" s="423"/>
      <c r="F251" s="423"/>
      <c r="G251" s="424"/>
      <c r="H251" s="92">
        <v>1</v>
      </c>
      <c r="I251" s="466"/>
      <c r="J251" s="467"/>
    </row>
    <row r="252" spans="2:10" ht="12.75" customHeight="1" x14ac:dyDescent="0.2">
      <c r="B252" s="422" t="s">
        <v>316</v>
      </c>
      <c r="C252" s="423"/>
      <c r="D252" s="423"/>
      <c r="E252" s="423"/>
      <c r="F252" s="423"/>
      <c r="G252" s="424"/>
      <c r="H252" s="92">
        <v>1</v>
      </c>
      <c r="I252" s="466"/>
      <c r="J252" s="467"/>
    </row>
    <row r="253" spans="2:10" ht="12.75" customHeight="1" x14ac:dyDescent="0.2">
      <c r="B253" s="422" t="s">
        <v>308</v>
      </c>
      <c r="C253" s="423"/>
      <c r="D253" s="423"/>
      <c r="E253" s="423"/>
      <c r="F253" s="423"/>
      <c r="G253" s="424"/>
      <c r="H253" s="92">
        <v>1</v>
      </c>
      <c r="I253" s="466"/>
      <c r="J253" s="467"/>
    </row>
    <row r="254" spans="2:10" ht="12.75" customHeight="1" x14ac:dyDescent="0.2">
      <c r="B254" s="422" t="s">
        <v>317</v>
      </c>
      <c r="C254" s="423"/>
      <c r="D254" s="423"/>
      <c r="E254" s="423"/>
      <c r="F254" s="423"/>
      <c r="G254" s="424"/>
      <c r="H254" s="92">
        <v>4</v>
      </c>
      <c r="I254" s="466"/>
      <c r="J254" s="467"/>
    </row>
    <row r="255" spans="2:10" ht="12.75" customHeight="1" x14ac:dyDescent="0.2">
      <c r="B255" s="422" t="s">
        <v>297</v>
      </c>
      <c r="C255" s="423"/>
      <c r="D255" s="423"/>
      <c r="E255" s="423"/>
      <c r="F255" s="423"/>
      <c r="G255" s="424"/>
      <c r="H255" s="92">
        <v>2</v>
      </c>
      <c r="I255" s="466"/>
      <c r="J255" s="467"/>
    </row>
    <row r="256" spans="2:10" ht="12.75" customHeight="1" x14ac:dyDescent="0.2">
      <c r="B256" s="422" t="s">
        <v>432</v>
      </c>
      <c r="C256" s="423"/>
      <c r="D256" s="423"/>
      <c r="E256" s="423"/>
      <c r="F256" s="423"/>
      <c r="G256" s="424"/>
      <c r="H256" s="92">
        <v>2</v>
      </c>
      <c r="I256" s="466"/>
      <c r="J256" s="467"/>
    </row>
    <row r="257" spans="2:10" ht="12.75" customHeight="1" x14ac:dyDescent="0.2">
      <c r="B257" s="422" t="s">
        <v>433</v>
      </c>
      <c r="C257" s="423"/>
      <c r="D257" s="423"/>
      <c r="E257" s="423"/>
      <c r="F257" s="423"/>
      <c r="G257" s="424"/>
      <c r="H257" s="92">
        <v>2</v>
      </c>
      <c r="I257" s="549"/>
      <c r="J257" s="550"/>
    </row>
    <row r="258" spans="2:10" x14ac:dyDescent="0.2">
      <c r="B258" s="428" t="s">
        <v>0</v>
      </c>
      <c r="C258" s="429"/>
      <c r="D258" s="429"/>
      <c r="E258" s="429"/>
      <c r="F258" s="429"/>
      <c r="G258" s="430"/>
      <c r="H258" s="82">
        <v>14</v>
      </c>
      <c r="I258" s="131"/>
      <c r="J258" s="132"/>
    </row>
    <row r="259" spans="2:10" x14ac:dyDescent="0.2">
      <c r="B259" s="44" t="s">
        <v>425</v>
      </c>
      <c r="C259" s="93"/>
      <c r="D259" s="94" t="s">
        <v>250</v>
      </c>
      <c r="E259" s="94"/>
      <c r="F259" s="94"/>
      <c r="G259" s="94"/>
      <c r="H259" s="94"/>
      <c r="I259" s="94"/>
      <c r="J259" s="95"/>
    </row>
    <row r="260" spans="2:10" x14ac:dyDescent="0.2">
      <c r="B260" s="78" t="s">
        <v>426</v>
      </c>
      <c r="C260" s="75">
        <v>60159</v>
      </c>
      <c r="D260" s="446" t="s">
        <v>530</v>
      </c>
      <c r="E260" s="447"/>
      <c r="F260" s="447"/>
      <c r="G260" s="447"/>
      <c r="H260" s="447"/>
      <c r="I260" s="448"/>
      <c r="J260" s="75" t="s">
        <v>131</v>
      </c>
    </row>
    <row r="261" spans="2:10" x14ac:dyDescent="0.2">
      <c r="B261" s="438" t="s">
        <v>156</v>
      </c>
      <c r="C261" s="439"/>
      <c r="D261" s="439"/>
      <c r="E261" s="439"/>
      <c r="F261" s="439"/>
      <c r="G261" s="440"/>
      <c r="H261" s="308" t="s">
        <v>253</v>
      </c>
      <c r="I261" s="438" t="s">
        <v>160</v>
      </c>
      <c r="J261" s="440"/>
    </row>
    <row r="262" spans="2:10" ht="12.75" customHeight="1" x14ac:dyDescent="0.2">
      <c r="B262" s="422" t="s">
        <v>296</v>
      </c>
      <c r="C262" s="423"/>
      <c r="D262" s="423"/>
      <c r="E262" s="423"/>
      <c r="F262" s="423"/>
      <c r="G262" s="424"/>
      <c r="H262" s="92">
        <v>1</v>
      </c>
      <c r="I262" s="464" t="s">
        <v>431</v>
      </c>
      <c r="J262" s="465"/>
    </row>
    <row r="263" spans="2:10" ht="12.75" customHeight="1" x14ac:dyDescent="0.2">
      <c r="B263" s="422" t="s">
        <v>315</v>
      </c>
      <c r="C263" s="423"/>
      <c r="D263" s="423"/>
      <c r="E263" s="423"/>
      <c r="F263" s="423"/>
      <c r="G263" s="424"/>
      <c r="H263" s="92">
        <v>1</v>
      </c>
      <c r="I263" s="466"/>
      <c r="J263" s="467"/>
    </row>
    <row r="264" spans="2:10" ht="12.75" customHeight="1" x14ac:dyDescent="0.2">
      <c r="B264" s="422" t="s">
        <v>316</v>
      </c>
      <c r="C264" s="423"/>
      <c r="D264" s="423"/>
      <c r="E264" s="423"/>
      <c r="F264" s="423"/>
      <c r="G264" s="424"/>
      <c r="H264" s="92">
        <v>1</v>
      </c>
      <c r="I264" s="466"/>
      <c r="J264" s="467"/>
    </row>
    <row r="265" spans="2:10" ht="12.75" customHeight="1" x14ac:dyDescent="0.2">
      <c r="B265" s="422" t="s">
        <v>308</v>
      </c>
      <c r="C265" s="423"/>
      <c r="D265" s="423"/>
      <c r="E265" s="423"/>
      <c r="F265" s="423"/>
      <c r="G265" s="424"/>
      <c r="H265" s="92">
        <v>1</v>
      </c>
      <c r="I265" s="466"/>
      <c r="J265" s="467"/>
    </row>
    <row r="266" spans="2:10" ht="12.75" customHeight="1" x14ac:dyDescent="0.2">
      <c r="B266" s="422" t="s">
        <v>317</v>
      </c>
      <c r="C266" s="423"/>
      <c r="D266" s="423"/>
      <c r="E266" s="423"/>
      <c r="F266" s="423"/>
      <c r="G266" s="424"/>
      <c r="H266" s="92">
        <v>4</v>
      </c>
      <c r="I266" s="466"/>
      <c r="J266" s="467"/>
    </row>
    <row r="267" spans="2:10" ht="12.75" customHeight="1" x14ac:dyDescent="0.2">
      <c r="B267" s="422" t="s">
        <v>297</v>
      </c>
      <c r="C267" s="423"/>
      <c r="D267" s="423"/>
      <c r="E267" s="423"/>
      <c r="F267" s="423"/>
      <c r="G267" s="424"/>
      <c r="H267" s="92">
        <v>2</v>
      </c>
      <c r="I267" s="466"/>
      <c r="J267" s="467"/>
    </row>
    <row r="268" spans="2:10" ht="12.75" customHeight="1" x14ac:dyDescent="0.2">
      <c r="B268" s="422" t="s">
        <v>432</v>
      </c>
      <c r="C268" s="423"/>
      <c r="D268" s="423"/>
      <c r="E268" s="423"/>
      <c r="F268" s="423"/>
      <c r="G268" s="424"/>
      <c r="H268" s="92">
        <v>2</v>
      </c>
      <c r="I268" s="466"/>
      <c r="J268" s="467"/>
    </row>
    <row r="269" spans="2:10" ht="12.75" customHeight="1" x14ac:dyDescent="0.2">
      <c r="B269" s="422" t="s">
        <v>433</v>
      </c>
      <c r="C269" s="423"/>
      <c r="D269" s="423"/>
      <c r="E269" s="423"/>
      <c r="F269" s="423"/>
      <c r="G269" s="424"/>
      <c r="H269" s="92">
        <v>2</v>
      </c>
      <c r="I269" s="549"/>
      <c r="J269" s="550"/>
    </row>
    <row r="270" spans="2:10" x14ac:dyDescent="0.2">
      <c r="B270" s="428" t="s">
        <v>0</v>
      </c>
      <c r="C270" s="429"/>
      <c r="D270" s="429"/>
      <c r="E270" s="429"/>
      <c r="F270" s="429"/>
      <c r="G270" s="430"/>
      <c r="H270" s="82">
        <v>14</v>
      </c>
      <c r="I270" s="131"/>
      <c r="J270" s="132"/>
    </row>
    <row r="271" spans="2:10" ht="38.450000000000003" customHeight="1" x14ac:dyDescent="0.2">
      <c r="B271" s="78" t="s">
        <v>583</v>
      </c>
      <c r="C271" s="75">
        <v>97599</v>
      </c>
      <c r="D271" s="446" t="s">
        <v>809</v>
      </c>
      <c r="E271" s="447"/>
      <c r="F271" s="447"/>
      <c r="G271" s="447"/>
      <c r="H271" s="447"/>
      <c r="I271" s="448"/>
      <c r="J271" s="75" t="s">
        <v>131</v>
      </c>
    </row>
    <row r="272" spans="2:10" ht="13.5" customHeight="1" x14ac:dyDescent="0.2">
      <c r="B272" s="438" t="s">
        <v>156</v>
      </c>
      <c r="C272" s="439"/>
      <c r="D272" s="439"/>
      <c r="E272" s="439"/>
      <c r="F272" s="439"/>
      <c r="G272" s="439"/>
      <c r="H272" s="440"/>
      <c r="I272" s="438" t="s">
        <v>45</v>
      </c>
      <c r="J272" s="440"/>
    </row>
    <row r="273" spans="2:10" ht="13.5" customHeight="1" x14ac:dyDescent="0.2">
      <c r="B273" s="441" t="s">
        <v>584</v>
      </c>
      <c r="C273" s="442"/>
      <c r="D273" s="442"/>
      <c r="E273" s="442"/>
      <c r="F273" s="442"/>
      <c r="G273" s="442"/>
      <c r="H273" s="443"/>
      <c r="I273" s="444">
        <v>7</v>
      </c>
      <c r="J273" s="445"/>
    </row>
    <row r="274" spans="2:10" ht="13.5" customHeight="1" x14ac:dyDescent="0.2">
      <c r="B274" s="428" t="s">
        <v>0</v>
      </c>
      <c r="C274" s="429"/>
      <c r="D274" s="429"/>
      <c r="E274" s="429"/>
      <c r="F274" s="429"/>
      <c r="G274" s="429"/>
      <c r="H274" s="430"/>
      <c r="I274" s="133">
        <v>7</v>
      </c>
      <c r="J274" s="134"/>
    </row>
    <row r="275" spans="2:10" x14ac:dyDescent="0.2">
      <c r="B275" s="44" t="s">
        <v>469</v>
      </c>
      <c r="C275" s="93"/>
      <c r="D275" s="94" t="s">
        <v>422</v>
      </c>
      <c r="E275" s="94"/>
      <c r="F275" s="94"/>
      <c r="G275" s="94"/>
      <c r="H275" s="94"/>
      <c r="I275" s="94"/>
      <c r="J275" s="95"/>
    </row>
    <row r="276" spans="2:10" ht="29.25" customHeight="1" x14ac:dyDescent="0.2">
      <c r="B276" s="78" t="s">
        <v>470</v>
      </c>
      <c r="C276" s="75">
        <v>92984</v>
      </c>
      <c r="D276" s="446" t="s">
        <v>810</v>
      </c>
      <c r="E276" s="447"/>
      <c r="F276" s="447"/>
      <c r="G276" s="447"/>
      <c r="H276" s="447"/>
      <c r="I276" s="448"/>
      <c r="J276" s="75" t="s">
        <v>435</v>
      </c>
    </row>
    <row r="277" spans="2:10" x14ac:dyDescent="0.2">
      <c r="B277" s="438" t="s">
        <v>156</v>
      </c>
      <c r="C277" s="439"/>
      <c r="D277" s="439"/>
      <c r="E277" s="439"/>
      <c r="F277" s="439"/>
      <c r="G277" s="440"/>
      <c r="H277" s="308" t="s">
        <v>436</v>
      </c>
      <c r="I277" s="438" t="s">
        <v>160</v>
      </c>
      <c r="J277" s="440"/>
    </row>
    <row r="278" spans="2:10" x14ac:dyDescent="0.2">
      <c r="B278" s="422" t="s">
        <v>434</v>
      </c>
      <c r="C278" s="423"/>
      <c r="D278" s="423"/>
      <c r="E278" s="423"/>
      <c r="F278" s="423"/>
      <c r="G278" s="424"/>
      <c r="H278" s="92">
        <v>134.75</v>
      </c>
      <c r="I278" s="425" t="s">
        <v>435</v>
      </c>
      <c r="J278" s="426"/>
    </row>
    <row r="279" spans="2:10" x14ac:dyDescent="0.2">
      <c r="B279" s="428" t="s">
        <v>0</v>
      </c>
      <c r="C279" s="429"/>
      <c r="D279" s="429"/>
      <c r="E279" s="429"/>
      <c r="F279" s="429"/>
      <c r="G279" s="430"/>
      <c r="H279" s="82">
        <v>134.75</v>
      </c>
      <c r="I279" s="131"/>
      <c r="J279" s="132"/>
    </row>
    <row r="280" spans="2:10" ht="29.25" customHeight="1" x14ac:dyDescent="0.2">
      <c r="B280" s="78" t="s">
        <v>621</v>
      </c>
      <c r="C280" s="75">
        <v>91926</v>
      </c>
      <c r="D280" s="446" t="s">
        <v>811</v>
      </c>
      <c r="E280" s="447"/>
      <c r="F280" s="447"/>
      <c r="G280" s="447"/>
      <c r="H280" s="447"/>
      <c r="I280" s="448"/>
      <c r="J280" s="75" t="s">
        <v>435</v>
      </c>
    </row>
    <row r="281" spans="2:10" x14ac:dyDescent="0.2">
      <c r="B281" s="438" t="s">
        <v>156</v>
      </c>
      <c r="C281" s="439"/>
      <c r="D281" s="439"/>
      <c r="E281" s="439"/>
      <c r="F281" s="439"/>
      <c r="G281" s="440"/>
      <c r="H281" s="308" t="s">
        <v>436</v>
      </c>
      <c r="I281" s="438" t="s">
        <v>160</v>
      </c>
      <c r="J281" s="440"/>
    </row>
    <row r="282" spans="2:10" x14ac:dyDescent="0.2">
      <c r="B282" s="422" t="s">
        <v>429</v>
      </c>
      <c r="C282" s="423"/>
      <c r="D282" s="423"/>
      <c r="E282" s="423"/>
      <c r="F282" s="423"/>
      <c r="G282" s="424"/>
      <c r="H282" s="92">
        <v>490.84000000000003</v>
      </c>
      <c r="I282" s="425" t="s">
        <v>435</v>
      </c>
      <c r="J282" s="426"/>
    </row>
    <row r="283" spans="2:10" x14ac:dyDescent="0.2">
      <c r="B283" s="428" t="s">
        <v>0</v>
      </c>
      <c r="C283" s="429"/>
      <c r="D283" s="429"/>
      <c r="E283" s="429"/>
      <c r="F283" s="429"/>
      <c r="G283" s="430"/>
      <c r="H283" s="82">
        <v>490.84000000000003</v>
      </c>
      <c r="I283" s="131"/>
      <c r="J283" s="132"/>
    </row>
    <row r="284" spans="2:10" ht="29.25" customHeight="1" x14ac:dyDescent="0.2">
      <c r="B284" s="78" t="s">
        <v>657</v>
      </c>
      <c r="C284" s="75">
        <v>91930</v>
      </c>
      <c r="D284" s="446" t="s">
        <v>812</v>
      </c>
      <c r="E284" s="447"/>
      <c r="F284" s="447"/>
      <c r="G284" s="447"/>
      <c r="H284" s="447"/>
      <c r="I284" s="448"/>
      <c r="J284" s="75" t="s">
        <v>435</v>
      </c>
    </row>
    <row r="285" spans="2:10" x14ac:dyDescent="0.2">
      <c r="B285" s="438" t="s">
        <v>156</v>
      </c>
      <c r="C285" s="439"/>
      <c r="D285" s="439"/>
      <c r="E285" s="439"/>
      <c r="F285" s="439"/>
      <c r="G285" s="440"/>
      <c r="H285" s="365" t="s">
        <v>436</v>
      </c>
      <c r="I285" s="438" t="s">
        <v>160</v>
      </c>
      <c r="J285" s="440"/>
    </row>
    <row r="286" spans="2:10" x14ac:dyDescent="0.2">
      <c r="B286" s="422" t="s">
        <v>658</v>
      </c>
      <c r="C286" s="423"/>
      <c r="D286" s="423"/>
      <c r="E286" s="423"/>
      <c r="F286" s="423"/>
      <c r="G286" s="424"/>
      <c r="H286" s="92">
        <v>237.10000000000002</v>
      </c>
      <c r="I286" s="425" t="s">
        <v>435</v>
      </c>
      <c r="J286" s="426"/>
    </row>
    <row r="287" spans="2:10" x14ac:dyDescent="0.2">
      <c r="B287" s="428" t="s">
        <v>0</v>
      </c>
      <c r="C287" s="429"/>
      <c r="D287" s="429"/>
      <c r="E287" s="429"/>
      <c r="F287" s="429"/>
      <c r="G287" s="430"/>
      <c r="H287" s="82">
        <v>237.10000000000002</v>
      </c>
      <c r="I287" s="131"/>
      <c r="J287" s="132"/>
    </row>
    <row r="288" spans="2:10" x14ac:dyDescent="0.2">
      <c r="B288" s="44" t="s">
        <v>476</v>
      </c>
      <c r="C288" s="93"/>
      <c r="D288" s="94" t="s">
        <v>468</v>
      </c>
      <c r="E288" s="94"/>
      <c r="F288" s="94"/>
      <c r="G288" s="94"/>
      <c r="H288" s="94"/>
      <c r="I288" s="94"/>
      <c r="J288" s="95"/>
    </row>
    <row r="289" spans="2:10" x14ac:dyDescent="0.2">
      <c r="B289" s="78" t="s">
        <v>477</v>
      </c>
      <c r="C289" s="77" t="s">
        <v>404</v>
      </c>
      <c r="D289" s="446" t="s">
        <v>467</v>
      </c>
      <c r="E289" s="447"/>
      <c r="F289" s="447"/>
      <c r="G289" s="447"/>
      <c r="H289" s="447"/>
      <c r="I289" s="448"/>
      <c r="J289" s="75" t="s">
        <v>131</v>
      </c>
    </row>
    <row r="290" spans="2:10" x14ac:dyDescent="0.2">
      <c r="B290" s="438" t="s">
        <v>156</v>
      </c>
      <c r="C290" s="439"/>
      <c r="D290" s="439"/>
      <c r="E290" s="439"/>
      <c r="F290" s="439"/>
      <c r="G290" s="440"/>
      <c r="H290" s="308" t="s">
        <v>436</v>
      </c>
      <c r="I290" s="438" t="s">
        <v>160</v>
      </c>
      <c r="J290" s="440"/>
    </row>
    <row r="291" spans="2:10" x14ac:dyDescent="0.2">
      <c r="B291" s="422" t="s">
        <v>471</v>
      </c>
      <c r="C291" s="423"/>
      <c r="D291" s="423"/>
      <c r="E291" s="423"/>
      <c r="F291" s="423"/>
      <c r="G291" s="424"/>
      <c r="H291" s="92">
        <v>6</v>
      </c>
      <c r="I291" s="425" t="s">
        <v>435</v>
      </c>
      <c r="J291" s="426"/>
    </row>
    <row r="292" spans="2:10" x14ac:dyDescent="0.2">
      <c r="B292" s="428" t="s">
        <v>0</v>
      </c>
      <c r="C292" s="429"/>
      <c r="D292" s="429"/>
      <c r="E292" s="429"/>
      <c r="F292" s="429"/>
      <c r="G292" s="430"/>
      <c r="H292" s="82">
        <v>6</v>
      </c>
      <c r="I292" s="131"/>
      <c r="J292" s="132"/>
    </row>
    <row r="293" spans="2:10" ht="13.5" customHeight="1" x14ac:dyDescent="0.2">
      <c r="B293" s="44" t="s">
        <v>367</v>
      </c>
      <c r="C293" s="93"/>
      <c r="D293" s="94" t="s">
        <v>263</v>
      </c>
      <c r="E293" s="94"/>
      <c r="F293" s="94"/>
      <c r="G293" s="94"/>
      <c r="H293" s="94"/>
      <c r="I293" s="94"/>
      <c r="J293" s="95"/>
    </row>
    <row r="294" spans="2:10" ht="13.5" customHeight="1" x14ac:dyDescent="0.2">
      <c r="B294" s="44" t="s">
        <v>143</v>
      </c>
      <c r="C294" s="93"/>
      <c r="D294" s="94" t="s">
        <v>264</v>
      </c>
      <c r="E294" s="94"/>
      <c r="F294" s="94"/>
      <c r="G294" s="94"/>
      <c r="H294" s="94"/>
      <c r="I294" s="94"/>
      <c r="J294" s="95"/>
    </row>
    <row r="295" spans="2:10" ht="48" customHeight="1" x14ac:dyDescent="0.2">
      <c r="B295" s="78" t="s">
        <v>204</v>
      </c>
      <c r="C295" s="75">
        <v>86932</v>
      </c>
      <c r="D295" s="446" t="s">
        <v>813</v>
      </c>
      <c r="E295" s="447"/>
      <c r="F295" s="447"/>
      <c r="G295" s="447"/>
      <c r="H295" s="447"/>
      <c r="I295" s="448"/>
      <c r="J295" s="75" t="s">
        <v>131</v>
      </c>
    </row>
    <row r="296" spans="2:10" ht="13.5" customHeight="1" x14ac:dyDescent="0.2">
      <c r="B296" s="438" t="s">
        <v>156</v>
      </c>
      <c r="C296" s="439"/>
      <c r="D296" s="439"/>
      <c r="E296" s="439"/>
      <c r="F296" s="439"/>
      <c r="G296" s="440"/>
      <c r="H296" s="308" t="s">
        <v>45</v>
      </c>
      <c r="I296" s="438" t="s">
        <v>160</v>
      </c>
      <c r="J296" s="440"/>
    </row>
    <row r="297" spans="2:10" ht="13.5" customHeight="1" x14ac:dyDescent="0.2">
      <c r="B297" s="422" t="s">
        <v>296</v>
      </c>
      <c r="C297" s="423"/>
      <c r="D297" s="423"/>
      <c r="E297" s="423"/>
      <c r="F297" s="423"/>
      <c r="G297" s="424"/>
      <c r="H297" s="92">
        <v>1</v>
      </c>
      <c r="I297" s="464" t="s">
        <v>45</v>
      </c>
      <c r="J297" s="465"/>
    </row>
    <row r="298" spans="2:10" ht="13.5" customHeight="1" x14ac:dyDescent="0.2">
      <c r="B298" s="422" t="s">
        <v>315</v>
      </c>
      <c r="C298" s="423"/>
      <c r="D298" s="423"/>
      <c r="E298" s="423"/>
      <c r="F298" s="423"/>
      <c r="G298" s="424"/>
      <c r="H298" s="92">
        <v>1</v>
      </c>
      <c r="I298" s="466"/>
      <c r="J298" s="467"/>
    </row>
    <row r="299" spans="2:10" ht="13.5" customHeight="1" x14ac:dyDescent="0.2">
      <c r="B299" s="428" t="s">
        <v>0</v>
      </c>
      <c r="C299" s="429"/>
      <c r="D299" s="429"/>
      <c r="E299" s="429"/>
      <c r="F299" s="429"/>
      <c r="G299" s="430"/>
      <c r="H299" s="82">
        <v>2</v>
      </c>
      <c r="I299" s="131"/>
      <c r="J299" s="132"/>
    </row>
    <row r="300" spans="2:10" ht="13.5" customHeight="1" x14ac:dyDescent="0.2">
      <c r="B300" s="78" t="s">
        <v>321</v>
      </c>
      <c r="C300" s="75">
        <v>2401001000</v>
      </c>
      <c r="D300" s="446" t="s">
        <v>814</v>
      </c>
      <c r="E300" s="447"/>
      <c r="F300" s="447"/>
      <c r="G300" s="447"/>
      <c r="H300" s="447"/>
      <c r="I300" s="448"/>
      <c r="J300" s="75" t="s">
        <v>131</v>
      </c>
    </row>
    <row r="301" spans="2:10" ht="13.5" customHeight="1" x14ac:dyDescent="0.2">
      <c r="B301" s="438" t="s">
        <v>156</v>
      </c>
      <c r="C301" s="439"/>
      <c r="D301" s="439"/>
      <c r="E301" s="439"/>
      <c r="F301" s="439"/>
      <c r="G301" s="440"/>
      <c r="H301" s="308" t="s">
        <v>45</v>
      </c>
      <c r="I301" s="438" t="s">
        <v>160</v>
      </c>
      <c r="J301" s="440"/>
    </row>
    <row r="302" spans="2:10" ht="13.5" customHeight="1" x14ac:dyDescent="0.2">
      <c r="B302" s="422" t="s">
        <v>296</v>
      </c>
      <c r="C302" s="423"/>
      <c r="D302" s="423"/>
      <c r="E302" s="423"/>
      <c r="F302" s="423"/>
      <c r="G302" s="424"/>
      <c r="H302" s="92">
        <v>1</v>
      </c>
      <c r="I302" s="464" t="s">
        <v>45</v>
      </c>
      <c r="J302" s="465"/>
    </row>
    <row r="303" spans="2:10" ht="13.5" customHeight="1" x14ac:dyDescent="0.2">
      <c r="B303" s="422" t="s">
        <v>315</v>
      </c>
      <c r="C303" s="423"/>
      <c r="D303" s="423"/>
      <c r="E303" s="423"/>
      <c r="F303" s="423"/>
      <c r="G303" s="424"/>
      <c r="H303" s="92">
        <v>1</v>
      </c>
      <c r="I303" s="466"/>
      <c r="J303" s="467"/>
    </row>
    <row r="304" spans="2:10" ht="13.5" customHeight="1" x14ac:dyDescent="0.2">
      <c r="B304" s="428" t="s">
        <v>0</v>
      </c>
      <c r="C304" s="429"/>
      <c r="D304" s="429"/>
      <c r="E304" s="429"/>
      <c r="F304" s="429"/>
      <c r="G304" s="430"/>
      <c r="H304" s="82">
        <v>2</v>
      </c>
      <c r="I304" s="131"/>
      <c r="J304" s="132"/>
    </row>
    <row r="305" spans="2:10" ht="13.5" customHeight="1" x14ac:dyDescent="0.2">
      <c r="B305" s="78" t="s">
        <v>322</v>
      </c>
      <c r="C305" s="75">
        <v>95544</v>
      </c>
      <c r="D305" s="446" t="s">
        <v>815</v>
      </c>
      <c r="E305" s="447"/>
      <c r="F305" s="447"/>
      <c r="G305" s="447"/>
      <c r="H305" s="447"/>
      <c r="I305" s="448"/>
      <c r="J305" s="75" t="s">
        <v>131</v>
      </c>
    </row>
    <row r="306" spans="2:10" ht="13.5" customHeight="1" x14ac:dyDescent="0.2">
      <c r="B306" s="438" t="s">
        <v>156</v>
      </c>
      <c r="C306" s="439"/>
      <c r="D306" s="439"/>
      <c r="E306" s="439"/>
      <c r="F306" s="439"/>
      <c r="G306" s="440"/>
      <c r="H306" s="308" t="s">
        <v>45</v>
      </c>
      <c r="I306" s="438" t="s">
        <v>160</v>
      </c>
      <c r="J306" s="440"/>
    </row>
    <row r="307" spans="2:10" ht="13.5" customHeight="1" x14ac:dyDescent="0.2">
      <c r="B307" s="422" t="s">
        <v>229</v>
      </c>
      <c r="C307" s="423"/>
      <c r="D307" s="423"/>
      <c r="E307" s="423"/>
      <c r="F307" s="423"/>
      <c r="G307" s="424"/>
      <c r="H307" s="92">
        <v>1</v>
      </c>
      <c r="I307" s="464" t="s">
        <v>45</v>
      </c>
      <c r="J307" s="465"/>
    </row>
    <row r="308" spans="2:10" ht="13.5" customHeight="1" x14ac:dyDescent="0.2">
      <c r="B308" s="422" t="s">
        <v>230</v>
      </c>
      <c r="C308" s="423"/>
      <c r="D308" s="423"/>
      <c r="E308" s="423"/>
      <c r="F308" s="423"/>
      <c r="G308" s="424"/>
      <c r="H308" s="92">
        <v>1</v>
      </c>
      <c r="I308" s="466"/>
      <c r="J308" s="467"/>
    </row>
    <row r="309" spans="2:10" ht="13.5" customHeight="1" x14ac:dyDescent="0.2">
      <c r="B309" s="428" t="s">
        <v>0</v>
      </c>
      <c r="C309" s="429"/>
      <c r="D309" s="429"/>
      <c r="E309" s="429"/>
      <c r="F309" s="429"/>
      <c r="G309" s="430"/>
      <c r="H309" s="82">
        <v>2</v>
      </c>
      <c r="I309" s="131"/>
      <c r="J309" s="132"/>
    </row>
    <row r="310" spans="2:10" ht="13.5" customHeight="1" x14ac:dyDescent="0.2">
      <c r="B310" s="78" t="s">
        <v>531</v>
      </c>
      <c r="C310" s="75">
        <v>1801000120</v>
      </c>
      <c r="D310" s="446" t="s">
        <v>816</v>
      </c>
      <c r="E310" s="447"/>
      <c r="F310" s="447"/>
      <c r="G310" s="447"/>
      <c r="H310" s="447"/>
      <c r="I310" s="448"/>
      <c r="J310" s="75" t="s">
        <v>51</v>
      </c>
    </row>
    <row r="311" spans="2:10" ht="13.5" customHeight="1" x14ac:dyDescent="0.2">
      <c r="B311" s="438" t="s">
        <v>156</v>
      </c>
      <c r="C311" s="439"/>
      <c r="D311" s="439"/>
      <c r="E311" s="439"/>
      <c r="F311" s="439"/>
      <c r="G311" s="440"/>
      <c r="H311" s="308" t="s">
        <v>159</v>
      </c>
      <c r="I311" s="438" t="s">
        <v>160</v>
      </c>
      <c r="J311" s="440"/>
    </row>
    <row r="312" spans="2:10" ht="13.5" customHeight="1" x14ac:dyDescent="0.2">
      <c r="B312" s="422" t="s">
        <v>229</v>
      </c>
      <c r="C312" s="423"/>
      <c r="D312" s="423"/>
      <c r="E312" s="423"/>
      <c r="F312" s="423"/>
      <c r="G312" s="424"/>
      <c r="H312" s="92">
        <v>0.48</v>
      </c>
      <c r="I312" s="464" t="s">
        <v>45</v>
      </c>
      <c r="J312" s="465"/>
    </row>
    <row r="313" spans="2:10" ht="13.5" customHeight="1" x14ac:dyDescent="0.2">
      <c r="B313" s="422" t="s">
        <v>230</v>
      </c>
      <c r="C313" s="423"/>
      <c r="D313" s="423"/>
      <c r="E313" s="423"/>
      <c r="F313" s="423"/>
      <c r="G313" s="424"/>
      <c r="H313" s="92">
        <v>0.48</v>
      </c>
      <c r="I313" s="466"/>
      <c r="J313" s="467"/>
    </row>
    <row r="314" spans="2:10" ht="13.5" customHeight="1" x14ac:dyDescent="0.2">
      <c r="B314" s="428" t="s">
        <v>0</v>
      </c>
      <c r="C314" s="429"/>
      <c r="D314" s="429"/>
      <c r="E314" s="429"/>
      <c r="F314" s="429"/>
      <c r="G314" s="430"/>
      <c r="H314" s="82">
        <v>0.96</v>
      </c>
      <c r="I314" s="131"/>
      <c r="J314" s="132"/>
    </row>
    <row r="315" spans="2:10" ht="38.450000000000003" customHeight="1" x14ac:dyDescent="0.2">
      <c r="B315" s="78" t="s">
        <v>630</v>
      </c>
      <c r="C315" s="75">
        <v>95547</v>
      </c>
      <c r="D315" s="446" t="s">
        <v>817</v>
      </c>
      <c r="E315" s="447"/>
      <c r="F315" s="447"/>
      <c r="G315" s="447"/>
      <c r="H315" s="447"/>
      <c r="I315" s="448"/>
      <c r="J315" s="75" t="s">
        <v>131</v>
      </c>
    </row>
    <row r="316" spans="2:10" ht="13.5" customHeight="1" x14ac:dyDescent="0.2">
      <c r="B316" s="438" t="s">
        <v>156</v>
      </c>
      <c r="C316" s="439"/>
      <c r="D316" s="439"/>
      <c r="E316" s="439"/>
      <c r="F316" s="439"/>
      <c r="G316" s="439"/>
      <c r="H316" s="440"/>
      <c r="I316" s="438" t="s">
        <v>45</v>
      </c>
      <c r="J316" s="440"/>
    </row>
    <row r="317" spans="2:10" ht="13.5" customHeight="1" x14ac:dyDescent="0.2">
      <c r="B317" s="441" t="s">
        <v>582</v>
      </c>
      <c r="C317" s="442"/>
      <c r="D317" s="442"/>
      <c r="E317" s="442"/>
      <c r="F317" s="442"/>
      <c r="G317" s="442"/>
      <c r="H317" s="443"/>
      <c r="I317" s="444">
        <v>2</v>
      </c>
      <c r="J317" s="445"/>
    </row>
    <row r="318" spans="2:10" ht="13.5" customHeight="1" x14ac:dyDescent="0.2">
      <c r="B318" s="428" t="s">
        <v>0</v>
      </c>
      <c r="C318" s="429"/>
      <c r="D318" s="429"/>
      <c r="E318" s="429"/>
      <c r="F318" s="429"/>
      <c r="G318" s="429"/>
      <c r="H318" s="430"/>
      <c r="I318" s="133">
        <v>2</v>
      </c>
      <c r="J318" s="134"/>
    </row>
    <row r="319" spans="2:10" ht="38.450000000000003" customHeight="1" x14ac:dyDescent="0.2">
      <c r="B319" s="78" t="s">
        <v>631</v>
      </c>
      <c r="C319" s="75">
        <v>1301004064</v>
      </c>
      <c r="D319" s="446" t="s">
        <v>818</v>
      </c>
      <c r="E319" s="447"/>
      <c r="F319" s="447"/>
      <c r="G319" s="447"/>
      <c r="H319" s="447"/>
      <c r="I319" s="448"/>
      <c r="J319" s="75" t="s">
        <v>131</v>
      </c>
    </row>
    <row r="320" spans="2:10" ht="13.5" customHeight="1" x14ac:dyDescent="0.2">
      <c r="B320" s="438" t="s">
        <v>156</v>
      </c>
      <c r="C320" s="439"/>
      <c r="D320" s="439"/>
      <c r="E320" s="439"/>
      <c r="F320" s="439"/>
      <c r="G320" s="439"/>
      <c r="H320" s="440"/>
      <c r="I320" s="438" t="s">
        <v>45</v>
      </c>
      <c r="J320" s="440"/>
    </row>
    <row r="321" spans="2:10" ht="13.5" customHeight="1" x14ac:dyDescent="0.2">
      <c r="B321" s="441" t="s">
        <v>632</v>
      </c>
      <c r="C321" s="442"/>
      <c r="D321" s="442"/>
      <c r="E321" s="442"/>
      <c r="F321" s="442"/>
      <c r="G321" s="442"/>
      <c r="H321" s="443"/>
      <c r="I321" s="444">
        <v>2</v>
      </c>
      <c r="J321" s="445"/>
    </row>
    <row r="322" spans="2:10" ht="13.5" customHeight="1" x14ac:dyDescent="0.2">
      <c r="B322" s="428" t="s">
        <v>0</v>
      </c>
      <c r="C322" s="429"/>
      <c r="D322" s="429"/>
      <c r="E322" s="429"/>
      <c r="F322" s="429"/>
      <c r="G322" s="429"/>
      <c r="H322" s="430"/>
      <c r="I322" s="133">
        <v>2</v>
      </c>
      <c r="J322" s="134"/>
    </row>
    <row r="323" spans="2:10" ht="13.5" customHeight="1" x14ac:dyDescent="0.2">
      <c r="B323" s="44" t="s">
        <v>368</v>
      </c>
      <c r="C323" s="93"/>
      <c r="D323" s="94" t="s">
        <v>266</v>
      </c>
      <c r="E323" s="94"/>
      <c r="F323" s="94"/>
      <c r="G323" s="94"/>
      <c r="H323" s="94"/>
      <c r="I323" s="94"/>
      <c r="J323" s="95"/>
    </row>
    <row r="324" spans="2:10" ht="13.5" customHeight="1" x14ac:dyDescent="0.2">
      <c r="B324" s="78" t="s">
        <v>369</v>
      </c>
      <c r="C324" s="75">
        <v>89957</v>
      </c>
      <c r="D324" s="446" t="s">
        <v>819</v>
      </c>
      <c r="E324" s="447"/>
      <c r="F324" s="447"/>
      <c r="G324" s="447"/>
      <c r="H324" s="447"/>
      <c r="I324" s="448"/>
      <c r="J324" s="75" t="s">
        <v>131</v>
      </c>
    </row>
    <row r="325" spans="2:10" ht="13.5" customHeight="1" x14ac:dyDescent="0.2">
      <c r="B325" s="438" t="s">
        <v>156</v>
      </c>
      <c r="C325" s="439"/>
      <c r="D325" s="439"/>
      <c r="E325" s="439"/>
      <c r="F325" s="439"/>
      <c r="G325" s="440"/>
      <c r="H325" s="308" t="s">
        <v>45</v>
      </c>
      <c r="I325" s="438" t="s">
        <v>236</v>
      </c>
      <c r="J325" s="440"/>
    </row>
    <row r="326" spans="2:10" ht="13.5" customHeight="1" x14ac:dyDescent="0.2">
      <c r="B326" s="422" t="s">
        <v>296</v>
      </c>
      <c r="C326" s="423"/>
      <c r="D326" s="423"/>
      <c r="E326" s="423"/>
      <c r="F326" s="423"/>
      <c r="G326" s="424"/>
      <c r="H326" s="92">
        <v>2</v>
      </c>
      <c r="I326" s="464" t="s">
        <v>271</v>
      </c>
      <c r="J326" s="465"/>
    </row>
    <row r="327" spans="2:10" ht="13.5" customHeight="1" x14ac:dyDescent="0.2">
      <c r="B327" s="422" t="s">
        <v>315</v>
      </c>
      <c r="C327" s="423"/>
      <c r="D327" s="423"/>
      <c r="E327" s="423"/>
      <c r="F327" s="423"/>
      <c r="G327" s="424"/>
      <c r="H327" s="92">
        <v>2</v>
      </c>
      <c r="I327" s="466"/>
      <c r="J327" s="467"/>
    </row>
    <row r="328" spans="2:10" ht="13.5" customHeight="1" x14ac:dyDescent="0.2">
      <c r="B328" s="428" t="s">
        <v>0</v>
      </c>
      <c r="C328" s="429"/>
      <c r="D328" s="429"/>
      <c r="E328" s="429"/>
      <c r="F328" s="429"/>
      <c r="G328" s="430"/>
      <c r="H328" s="82">
        <v>4</v>
      </c>
      <c r="I328" s="131"/>
      <c r="J328" s="132"/>
    </row>
    <row r="329" spans="2:10" ht="13.5" customHeight="1" x14ac:dyDescent="0.2">
      <c r="B329" s="44" t="s">
        <v>371</v>
      </c>
      <c r="C329" s="93"/>
      <c r="D329" s="94" t="s">
        <v>265</v>
      </c>
      <c r="E329" s="94"/>
      <c r="F329" s="94"/>
      <c r="G329" s="94"/>
      <c r="H329" s="94"/>
      <c r="I329" s="94"/>
      <c r="J329" s="95"/>
    </row>
    <row r="330" spans="2:10" ht="29.45" customHeight="1" x14ac:dyDescent="0.2">
      <c r="B330" s="78" t="s">
        <v>372</v>
      </c>
      <c r="C330" s="75">
        <v>2401002010</v>
      </c>
      <c r="D330" s="446" t="s">
        <v>820</v>
      </c>
      <c r="E330" s="447"/>
      <c r="F330" s="447"/>
      <c r="G330" s="447"/>
      <c r="H330" s="447"/>
      <c r="I330" s="448"/>
      <c r="J330" s="75" t="s">
        <v>131</v>
      </c>
    </row>
    <row r="331" spans="2:10" ht="13.5" customHeight="1" x14ac:dyDescent="0.2">
      <c r="B331" s="438" t="s">
        <v>156</v>
      </c>
      <c r="C331" s="439"/>
      <c r="D331" s="439"/>
      <c r="E331" s="439"/>
      <c r="F331" s="439"/>
      <c r="G331" s="440"/>
      <c r="H331" s="308" t="s">
        <v>45</v>
      </c>
      <c r="I331" s="438" t="s">
        <v>160</v>
      </c>
      <c r="J331" s="440"/>
    </row>
    <row r="332" spans="2:10" ht="13.5" customHeight="1" x14ac:dyDescent="0.2">
      <c r="B332" s="422" t="s">
        <v>296</v>
      </c>
      <c r="C332" s="423"/>
      <c r="D332" s="423"/>
      <c r="E332" s="423"/>
      <c r="F332" s="423"/>
      <c r="G332" s="424"/>
      <c r="H332" s="92">
        <v>2</v>
      </c>
      <c r="I332" s="464" t="s">
        <v>45</v>
      </c>
      <c r="J332" s="465"/>
    </row>
    <row r="333" spans="2:10" ht="13.5" customHeight="1" x14ac:dyDescent="0.2">
      <c r="B333" s="422" t="s">
        <v>315</v>
      </c>
      <c r="C333" s="423"/>
      <c r="D333" s="423"/>
      <c r="E333" s="423"/>
      <c r="F333" s="423"/>
      <c r="G333" s="424"/>
      <c r="H333" s="92">
        <v>2</v>
      </c>
      <c r="I333" s="466"/>
      <c r="J333" s="467"/>
    </row>
    <row r="334" spans="2:10" ht="13.5" customHeight="1" x14ac:dyDescent="0.2">
      <c r="B334" s="428" t="s">
        <v>0</v>
      </c>
      <c r="C334" s="429"/>
      <c r="D334" s="429"/>
      <c r="E334" s="429"/>
      <c r="F334" s="429"/>
      <c r="G334" s="430"/>
      <c r="H334" s="82">
        <v>4</v>
      </c>
      <c r="I334" s="131"/>
      <c r="J334" s="132"/>
    </row>
    <row r="335" spans="2:10" ht="28.15" customHeight="1" x14ac:dyDescent="0.2">
      <c r="B335" s="78" t="s">
        <v>373</v>
      </c>
      <c r="C335" s="75">
        <v>100867</v>
      </c>
      <c r="D335" s="446" t="s">
        <v>821</v>
      </c>
      <c r="E335" s="447"/>
      <c r="F335" s="447"/>
      <c r="G335" s="447"/>
      <c r="H335" s="447"/>
      <c r="I335" s="448"/>
      <c r="J335" s="75" t="s">
        <v>131</v>
      </c>
    </row>
    <row r="336" spans="2:10" ht="13.5" customHeight="1" x14ac:dyDescent="0.2">
      <c r="B336" s="438" t="s">
        <v>156</v>
      </c>
      <c r="C336" s="439"/>
      <c r="D336" s="439"/>
      <c r="E336" s="439"/>
      <c r="F336" s="439"/>
      <c r="G336" s="440"/>
      <c r="H336" s="308" t="s">
        <v>45</v>
      </c>
      <c r="I336" s="438" t="s">
        <v>160</v>
      </c>
      <c r="J336" s="440"/>
    </row>
    <row r="337" spans="2:10" ht="13.5" customHeight="1" x14ac:dyDescent="0.2">
      <c r="B337" s="422" t="s">
        <v>269</v>
      </c>
      <c r="C337" s="423"/>
      <c r="D337" s="423"/>
      <c r="E337" s="423"/>
      <c r="F337" s="423"/>
      <c r="G337" s="424"/>
      <c r="H337" s="92">
        <v>1</v>
      </c>
      <c r="I337" s="464" t="s">
        <v>45</v>
      </c>
      <c r="J337" s="465"/>
    </row>
    <row r="338" spans="2:10" ht="13.5" customHeight="1" x14ac:dyDescent="0.2">
      <c r="B338" s="422" t="s">
        <v>270</v>
      </c>
      <c r="C338" s="423"/>
      <c r="D338" s="423"/>
      <c r="E338" s="423"/>
      <c r="F338" s="423"/>
      <c r="G338" s="424"/>
      <c r="H338" s="92">
        <v>1</v>
      </c>
      <c r="I338" s="466"/>
      <c r="J338" s="467"/>
    </row>
    <row r="339" spans="2:10" ht="13.5" customHeight="1" x14ac:dyDescent="0.2">
      <c r="B339" s="428" t="s">
        <v>0</v>
      </c>
      <c r="C339" s="429"/>
      <c r="D339" s="429"/>
      <c r="E339" s="429"/>
      <c r="F339" s="429"/>
      <c r="G339" s="430"/>
      <c r="H339" s="82">
        <v>2</v>
      </c>
      <c r="I339" s="131"/>
      <c r="J339" s="132"/>
    </row>
    <row r="340" spans="2:10" ht="13.5" customHeight="1" x14ac:dyDescent="0.2">
      <c r="B340" s="78" t="s">
        <v>374</v>
      </c>
      <c r="C340" s="75">
        <v>100868</v>
      </c>
      <c r="D340" s="446" t="s">
        <v>822</v>
      </c>
      <c r="E340" s="447"/>
      <c r="F340" s="447"/>
      <c r="G340" s="447"/>
      <c r="H340" s="447"/>
      <c r="I340" s="448"/>
      <c r="J340" s="75" t="s">
        <v>131</v>
      </c>
    </row>
    <row r="341" spans="2:10" ht="13.5" customHeight="1" x14ac:dyDescent="0.2">
      <c r="B341" s="438" t="s">
        <v>156</v>
      </c>
      <c r="C341" s="439"/>
      <c r="D341" s="439"/>
      <c r="E341" s="439"/>
      <c r="F341" s="439"/>
      <c r="G341" s="440"/>
      <c r="H341" s="308" t="s">
        <v>45</v>
      </c>
      <c r="I341" s="438" t="s">
        <v>160</v>
      </c>
      <c r="J341" s="440"/>
    </row>
    <row r="342" spans="2:10" ht="13.5" customHeight="1" x14ac:dyDescent="0.2">
      <c r="B342" s="422" t="s">
        <v>296</v>
      </c>
      <c r="C342" s="423"/>
      <c r="D342" s="423"/>
      <c r="E342" s="423"/>
      <c r="F342" s="423"/>
      <c r="G342" s="424"/>
      <c r="H342" s="92">
        <v>2</v>
      </c>
      <c r="I342" s="464" t="s">
        <v>45</v>
      </c>
      <c r="J342" s="465"/>
    </row>
    <row r="343" spans="2:10" ht="13.5" customHeight="1" x14ac:dyDescent="0.2">
      <c r="B343" s="422" t="s">
        <v>315</v>
      </c>
      <c r="C343" s="423"/>
      <c r="D343" s="423"/>
      <c r="E343" s="423"/>
      <c r="F343" s="423"/>
      <c r="G343" s="424"/>
      <c r="H343" s="92">
        <v>2</v>
      </c>
      <c r="I343" s="466"/>
      <c r="J343" s="467"/>
    </row>
    <row r="344" spans="2:10" ht="13.5" customHeight="1" x14ac:dyDescent="0.2">
      <c r="B344" s="428" t="s">
        <v>0</v>
      </c>
      <c r="C344" s="429"/>
      <c r="D344" s="429"/>
      <c r="E344" s="429"/>
      <c r="F344" s="429"/>
      <c r="G344" s="430"/>
      <c r="H344" s="82">
        <v>4</v>
      </c>
      <c r="I344" s="131"/>
      <c r="J344" s="132"/>
    </row>
    <row r="345" spans="2:10" ht="13.5" customHeight="1" x14ac:dyDescent="0.2">
      <c r="B345" s="78" t="s">
        <v>375</v>
      </c>
      <c r="C345" s="75">
        <v>100874</v>
      </c>
      <c r="D345" s="446" t="s">
        <v>823</v>
      </c>
      <c r="E345" s="447"/>
      <c r="F345" s="447"/>
      <c r="G345" s="447"/>
      <c r="H345" s="447"/>
      <c r="I345" s="448"/>
      <c r="J345" s="75" t="s">
        <v>131</v>
      </c>
    </row>
    <row r="346" spans="2:10" ht="13.5" customHeight="1" x14ac:dyDescent="0.2">
      <c r="B346" s="438" t="s">
        <v>156</v>
      </c>
      <c r="C346" s="439"/>
      <c r="D346" s="439"/>
      <c r="E346" s="439"/>
      <c r="F346" s="439"/>
      <c r="G346" s="440"/>
      <c r="H346" s="308" t="s">
        <v>45</v>
      </c>
      <c r="I346" s="438" t="s">
        <v>160</v>
      </c>
      <c r="J346" s="440"/>
    </row>
    <row r="347" spans="2:10" ht="13.5" customHeight="1" x14ac:dyDescent="0.2">
      <c r="B347" s="422" t="s">
        <v>296</v>
      </c>
      <c r="C347" s="423"/>
      <c r="D347" s="423"/>
      <c r="E347" s="423"/>
      <c r="F347" s="423"/>
      <c r="G347" s="424"/>
      <c r="H347" s="92">
        <v>1</v>
      </c>
      <c r="I347" s="464" t="s">
        <v>45</v>
      </c>
      <c r="J347" s="465"/>
    </row>
    <row r="348" spans="2:10" ht="13.5" customHeight="1" x14ac:dyDescent="0.2">
      <c r="B348" s="422" t="s">
        <v>315</v>
      </c>
      <c r="C348" s="423"/>
      <c r="D348" s="423"/>
      <c r="E348" s="423"/>
      <c r="F348" s="423"/>
      <c r="G348" s="424"/>
      <c r="H348" s="92">
        <v>1</v>
      </c>
      <c r="I348" s="466"/>
      <c r="J348" s="467"/>
    </row>
    <row r="349" spans="2:10" ht="13.5" customHeight="1" x14ac:dyDescent="0.2">
      <c r="B349" s="428" t="s">
        <v>0</v>
      </c>
      <c r="C349" s="429"/>
      <c r="D349" s="429"/>
      <c r="E349" s="429"/>
      <c r="F349" s="429"/>
      <c r="G349" s="430"/>
      <c r="H349" s="82">
        <v>2</v>
      </c>
      <c r="I349" s="131"/>
      <c r="J349" s="132"/>
    </row>
    <row r="350" spans="2:10" ht="28.15" customHeight="1" x14ac:dyDescent="0.2">
      <c r="B350" s="78" t="s">
        <v>532</v>
      </c>
      <c r="C350" s="75">
        <v>2401001017</v>
      </c>
      <c r="D350" s="446" t="s">
        <v>824</v>
      </c>
      <c r="E350" s="447"/>
      <c r="F350" s="447"/>
      <c r="G350" s="447"/>
      <c r="H350" s="447"/>
      <c r="I350" s="448"/>
      <c r="J350" s="75" t="s">
        <v>131</v>
      </c>
    </row>
    <row r="351" spans="2:10" ht="13.5" customHeight="1" x14ac:dyDescent="0.2">
      <c r="B351" s="438" t="s">
        <v>156</v>
      </c>
      <c r="C351" s="439"/>
      <c r="D351" s="439"/>
      <c r="E351" s="439"/>
      <c r="F351" s="439"/>
      <c r="G351" s="440"/>
      <c r="H351" s="308" t="s">
        <v>45</v>
      </c>
      <c r="I351" s="438" t="s">
        <v>160</v>
      </c>
      <c r="J351" s="440"/>
    </row>
    <row r="352" spans="2:10" ht="13.5" customHeight="1" x14ac:dyDescent="0.2">
      <c r="B352" s="422" t="s">
        <v>269</v>
      </c>
      <c r="C352" s="423"/>
      <c r="D352" s="423"/>
      <c r="E352" s="423"/>
      <c r="F352" s="423"/>
      <c r="G352" s="424"/>
      <c r="H352" s="92">
        <v>1</v>
      </c>
      <c r="I352" s="464" t="s">
        <v>45</v>
      </c>
      <c r="J352" s="465"/>
    </row>
    <row r="353" spans="2:10" ht="13.5" customHeight="1" x14ac:dyDescent="0.2">
      <c r="B353" s="422" t="s">
        <v>270</v>
      </c>
      <c r="C353" s="423"/>
      <c r="D353" s="423"/>
      <c r="E353" s="423"/>
      <c r="F353" s="423"/>
      <c r="G353" s="424"/>
      <c r="H353" s="92">
        <v>1</v>
      </c>
      <c r="I353" s="466"/>
      <c r="J353" s="467"/>
    </row>
    <row r="354" spans="2:10" ht="13.5" customHeight="1" x14ac:dyDescent="0.2">
      <c r="B354" s="428" t="s">
        <v>0</v>
      </c>
      <c r="C354" s="429"/>
      <c r="D354" s="429"/>
      <c r="E354" s="429"/>
      <c r="F354" s="429"/>
      <c r="G354" s="430"/>
      <c r="H354" s="82">
        <v>2</v>
      </c>
      <c r="I354" s="131"/>
      <c r="J354" s="132"/>
    </row>
    <row r="355" spans="2:10" ht="28.15" customHeight="1" x14ac:dyDescent="0.2">
      <c r="B355" s="78" t="s">
        <v>533</v>
      </c>
      <c r="C355" s="75">
        <v>2401002050</v>
      </c>
      <c r="D355" s="446" t="s">
        <v>825</v>
      </c>
      <c r="E355" s="447"/>
      <c r="F355" s="447"/>
      <c r="G355" s="447"/>
      <c r="H355" s="447"/>
      <c r="I355" s="448"/>
      <c r="J355" s="75" t="s">
        <v>131</v>
      </c>
    </row>
    <row r="356" spans="2:10" ht="13.5" customHeight="1" x14ac:dyDescent="0.2">
      <c r="B356" s="438" t="s">
        <v>156</v>
      </c>
      <c r="C356" s="439"/>
      <c r="D356" s="439"/>
      <c r="E356" s="439"/>
      <c r="F356" s="439"/>
      <c r="G356" s="440"/>
      <c r="H356" s="308" t="s">
        <v>45</v>
      </c>
      <c r="I356" s="438" t="s">
        <v>160</v>
      </c>
      <c r="J356" s="440"/>
    </row>
    <row r="357" spans="2:10" ht="13.5" customHeight="1" x14ac:dyDescent="0.2">
      <c r="B357" s="422" t="s">
        <v>269</v>
      </c>
      <c r="C357" s="423"/>
      <c r="D357" s="423"/>
      <c r="E357" s="423"/>
      <c r="F357" s="423"/>
      <c r="G357" s="424"/>
      <c r="H357" s="92">
        <v>2</v>
      </c>
      <c r="I357" s="464" t="s">
        <v>45</v>
      </c>
      <c r="J357" s="465"/>
    </row>
    <row r="358" spans="2:10" ht="13.5" customHeight="1" x14ac:dyDescent="0.2">
      <c r="B358" s="422" t="s">
        <v>270</v>
      </c>
      <c r="C358" s="423"/>
      <c r="D358" s="423"/>
      <c r="E358" s="423"/>
      <c r="F358" s="423"/>
      <c r="G358" s="424"/>
      <c r="H358" s="92">
        <v>2</v>
      </c>
      <c r="I358" s="466"/>
      <c r="J358" s="467"/>
    </row>
    <row r="359" spans="2:10" ht="13.5" customHeight="1" x14ac:dyDescent="0.2">
      <c r="B359" s="428" t="s">
        <v>0</v>
      </c>
      <c r="C359" s="429"/>
      <c r="D359" s="429"/>
      <c r="E359" s="429"/>
      <c r="F359" s="429"/>
      <c r="G359" s="430"/>
      <c r="H359" s="82">
        <v>4</v>
      </c>
      <c r="I359" s="131"/>
      <c r="J359" s="132"/>
    </row>
    <row r="360" spans="2:10" ht="13.5" customHeight="1" x14ac:dyDescent="0.2">
      <c r="B360" s="44" t="s">
        <v>370</v>
      </c>
      <c r="C360" s="93"/>
      <c r="D360" s="94" t="s">
        <v>267</v>
      </c>
      <c r="E360" s="94"/>
      <c r="F360" s="94"/>
      <c r="G360" s="94"/>
      <c r="H360" s="94"/>
      <c r="I360" s="94"/>
      <c r="J360" s="95"/>
    </row>
    <row r="361" spans="2:10" ht="13.5" customHeight="1" x14ac:dyDescent="0.2">
      <c r="B361" s="44" t="s">
        <v>183</v>
      </c>
      <c r="C361" s="93"/>
      <c r="D361" s="94" t="s">
        <v>324</v>
      </c>
      <c r="E361" s="94"/>
      <c r="F361" s="94"/>
      <c r="G361" s="94"/>
      <c r="H361" s="94"/>
      <c r="I361" s="94"/>
      <c r="J361" s="95"/>
    </row>
    <row r="362" spans="2:10" ht="36" customHeight="1" x14ac:dyDescent="0.2">
      <c r="B362" s="78" t="s">
        <v>207</v>
      </c>
      <c r="C362" s="75">
        <v>11</v>
      </c>
      <c r="D362" s="446" t="s">
        <v>634</v>
      </c>
      <c r="E362" s="447"/>
      <c r="F362" s="447"/>
      <c r="G362" s="447"/>
      <c r="H362" s="447"/>
      <c r="I362" s="448"/>
      <c r="J362" s="75" t="s">
        <v>131</v>
      </c>
    </row>
    <row r="363" spans="2:10" ht="13.5" customHeight="1" x14ac:dyDescent="0.2">
      <c r="B363" s="438" t="s">
        <v>236</v>
      </c>
      <c r="C363" s="439"/>
      <c r="D363" s="439"/>
      <c r="E363" s="439"/>
      <c r="F363" s="439"/>
      <c r="G363" s="440"/>
      <c r="H363" s="308" t="s">
        <v>45</v>
      </c>
      <c r="I363" s="438" t="s">
        <v>160</v>
      </c>
      <c r="J363" s="440"/>
    </row>
    <row r="364" spans="2:10" ht="13.5" customHeight="1" x14ac:dyDescent="0.2">
      <c r="B364" s="422" t="s">
        <v>296</v>
      </c>
      <c r="C364" s="423"/>
      <c r="D364" s="423"/>
      <c r="E364" s="423"/>
      <c r="F364" s="423"/>
      <c r="G364" s="424"/>
      <c r="H364" s="92">
        <v>1</v>
      </c>
      <c r="I364" s="464" t="s">
        <v>45</v>
      </c>
      <c r="J364" s="465"/>
    </row>
    <row r="365" spans="2:10" ht="13.5" customHeight="1" x14ac:dyDescent="0.2">
      <c r="B365" s="422" t="s">
        <v>315</v>
      </c>
      <c r="C365" s="423"/>
      <c r="D365" s="423"/>
      <c r="E365" s="423"/>
      <c r="F365" s="423"/>
      <c r="G365" s="424"/>
      <c r="H365" s="92">
        <v>1</v>
      </c>
      <c r="I365" s="466"/>
      <c r="J365" s="467"/>
    </row>
    <row r="366" spans="2:10" ht="13.5" customHeight="1" x14ac:dyDescent="0.2">
      <c r="B366" s="428" t="s">
        <v>0</v>
      </c>
      <c r="C366" s="429"/>
      <c r="D366" s="429"/>
      <c r="E366" s="429"/>
      <c r="F366" s="429"/>
      <c r="G366" s="430"/>
      <c r="H366" s="82">
        <v>2</v>
      </c>
      <c r="I366" s="131"/>
      <c r="J366" s="132"/>
    </row>
    <row r="367" spans="2:10" ht="13.5" customHeight="1" x14ac:dyDescent="0.2">
      <c r="B367" s="44" t="s">
        <v>376</v>
      </c>
      <c r="C367" s="93"/>
      <c r="D367" s="94" t="s">
        <v>145</v>
      </c>
      <c r="E367" s="94"/>
      <c r="F367" s="94"/>
      <c r="G367" s="94"/>
      <c r="H367" s="94"/>
      <c r="I367" s="94"/>
      <c r="J367" s="95"/>
    </row>
    <row r="368" spans="2:10" ht="15.75" customHeight="1" x14ac:dyDescent="0.2">
      <c r="B368" s="44" t="s">
        <v>184</v>
      </c>
      <c r="C368" s="93"/>
      <c r="D368" s="94" t="s">
        <v>254</v>
      </c>
      <c r="E368" s="94"/>
      <c r="F368" s="94"/>
      <c r="G368" s="94"/>
      <c r="H368" s="94"/>
      <c r="I368" s="94"/>
      <c r="J368" s="95"/>
    </row>
    <row r="369" spans="2:10" ht="15.75" customHeight="1" x14ac:dyDescent="0.2">
      <c r="B369" s="78" t="s">
        <v>208</v>
      </c>
      <c r="C369" s="75">
        <v>100717</v>
      </c>
      <c r="D369" s="446" t="s">
        <v>826</v>
      </c>
      <c r="E369" s="447"/>
      <c r="F369" s="447"/>
      <c r="G369" s="447"/>
      <c r="H369" s="447"/>
      <c r="I369" s="448"/>
      <c r="J369" s="75" t="s">
        <v>51</v>
      </c>
    </row>
    <row r="370" spans="2:10" x14ac:dyDescent="0.2">
      <c r="B370" s="438" t="s">
        <v>156</v>
      </c>
      <c r="C370" s="439"/>
      <c r="D370" s="439"/>
      <c r="E370" s="308" t="s">
        <v>258</v>
      </c>
      <c r="F370" s="308" t="s">
        <v>241</v>
      </c>
      <c r="G370" s="305" t="s">
        <v>158</v>
      </c>
      <c r="H370" s="305" t="s">
        <v>242</v>
      </c>
      <c r="I370" s="305" t="s">
        <v>172</v>
      </c>
      <c r="J370" s="130" t="s">
        <v>160</v>
      </c>
    </row>
    <row r="371" spans="2:10" ht="20.100000000000001" customHeight="1" x14ac:dyDescent="0.2">
      <c r="B371" s="418" t="s">
        <v>255</v>
      </c>
      <c r="C371" s="468"/>
      <c r="D371" s="468"/>
      <c r="E371" s="61">
        <v>10</v>
      </c>
      <c r="F371" s="61">
        <v>3</v>
      </c>
      <c r="G371" s="61">
        <v>2.6</v>
      </c>
      <c r="H371" s="61">
        <v>2</v>
      </c>
      <c r="I371" s="294">
        <v>187.2</v>
      </c>
      <c r="J371" s="469" t="s">
        <v>259</v>
      </c>
    </row>
    <row r="372" spans="2:10" ht="20.100000000000001" customHeight="1" x14ac:dyDescent="0.2">
      <c r="B372" s="418" t="s">
        <v>325</v>
      </c>
      <c r="C372" s="468"/>
      <c r="D372" s="468"/>
      <c r="E372" s="61">
        <v>10</v>
      </c>
      <c r="F372" s="61">
        <v>3</v>
      </c>
      <c r="G372" s="61">
        <v>2.6</v>
      </c>
      <c r="H372" s="61">
        <v>2</v>
      </c>
      <c r="I372" s="294">
        <v>187.2</v>
      </c>
      <c r="J372" s="470"/>
    </row>
    <row r="373" spans="2:10" ht="20.100000000000001" customHeight="1" x14ac:dyDescent="0.2">
      <c r="B373" s="418" t="s">
        <v>326</v>
      </c>
      <c r="C373" s="468"/>
      <c r="D373" s="468"/>
      <c r="E373" s="61">
        <v>10</v>
      </c>
      <c r="F373" s="61">
        <v>3</v>
      </c>
      <c r="G373" s="61">
        <v>2.6</v>
      </c>
      <c r="H373" s="61">
        <v>1</v>
      </c>
      <c r="I373" s="294">
        <v>93.6</v>
      </c>
      <c r="J373" s="470"/>
    </row>
    <row r="374" spans="2:10" x14ac:dyDescent="0.2">
      <c r="B374" s="418" t="s">
        <v>327</v>
      </c>
      <c r="C374" s="468"/>
      <c r="D374" s="468"/>
      <c r="E374" s="61">
        <v>1</v>
      </c>
      <c r="F374" s="61">
        <v>3.25</v>
      </c>
      <c r="G374" s="61">
        <v>1.7</v>
      </c>
      <c r="H374" s="61">
        <v>2</v>
      </c>
      <c r="I374" s="294">
        <v>13.259999999999998</v>
      </c>
      <c r="J374" s="470"/>
    </row>
    <row r="375" spans="2:10" ht="13.5" customHeight="1" x14ac:dyDescent="0.2">
      <c r="B375" s="428" t="s">
        <v>0</v>
      </c>
      <c r="C375" s="429"/>
      <c r="D375" s="429"/>
      <c r="E375" s="429"/>
      <c r="F375" s="429"/>
      <c r="G375" s="429"/>
      <c r="H375" s="430"/>
      <c r="I375" s="82">
        <v>481.26</v>
      </c>
      <c r="J375" s="130"/>
    </row>
    <row r="376" spans="2:10" ht="45" customHeight="1" x14ac:dyDescent="0.2">
      <c r="B376" s="78" t="s">
        <v>209</v>
      </c>
      <c r="C376" s="75">
        <v>100725</v>
      </c>
      <c r="D376" s="446" t="s">
        <v>827</v>
      </c>
      <c r="E376" s="447"/>
      <c r="F376" s="447"/>
      <c r="G376" s="447"/>
      <c r="H376" s="447"/>
      <c r="I376" s="448"/>
      <c r="J376" s="75" t="s">
        <v>51</v>
      </c>
    </row>
    <row r="377" spans="2:10" ht="13.5" customHeight="1" x14ac:dyDescent="0.2">
      <c r="B377" s="438" t="s">
        <v>156</v>
      </c>
      <c r="C377" s="439"/>
      <c r="D377" s="439"/>
      <c r="E377" s="439"/>
      <c r="F377" s="439"/>
      <c r="G377" s="439"/>
      <c r="H377" s="440"/>
      <c r="I377" s="438" t="s">
        <v>257</v>
      </c>
      <c r="J377" s="440"/>
    </row>
    <row r="378" spans="2:10" ht="13.5" customHeight="1" x14ac:dyDescent="0.2">
      <c r="B378" s="441" t="s">
        <v>256</v>
      </c>
      <c r="C378" s="442"/>
      <c r="D378" s="442"/>
      <c r="E378" s="442"/>
      <c r="F378" s="442"/>
      <c r="G378" s="442"/>
      <c r="H378" s="443"/>
      <c r="I378" s="444">
        <v>481.26</v>
      </c>
      <c r="J378" s="445"/>
    </row>
    <row r="379" spans="2:10" ht="13.5" customHeight="1" x14ac:dyDescent="0.2">
      <c r="B379" s="441" t="s">
        <v>139</v>
      </c>
      <c r="C379" s="442"/>
      <c r="D379" s="442"/>
      <c r="E379" s="442"/>
      <c r="F379" s="442"/>
      <c r="G379" s="442"/>
      <c r="H379" s="443"/>
      <c r="I379" s="444">
        <v>2.4000000000000004</v>
      </c>
      <c r="J379" s="445"/>
    </row>
    <row r="380" spans="2:10" ht="13.5" customHeight="1" x14ac:dyDescent="0.2">
      <c r="B380" s="428" t="s">
        <v>0</v>
      </c>
      <c r="C380" s="429"/>
      <c r="D380" s="429"/>
      <c r="E380" s="429"/>
      <c r="F380" s="429"/>
      <c r="G380" s="429"/>
      <c r="H380" s="430"/>
      <c r="I380" s="545">
        <v>483.65999999999997</v>
      </c>
      <c r="J380" s="546"/>
    </row>
    <row r="381" spans="2:10" ht="13.5" customHeight="1" x14ac:dyDescent="0.2">
      <c r="B381" s="44" t="s">
        <v>185</v>
      </c>
      <c r="C381" s="93"/>
      <c r="D381" s="94" t="s">
        <v>147</v>
      </c>
      <c r="E381" s="94"/>
      <c r="F381" s="94"/>
      <c r="G381" s="94"/>
      <c r="H381" s="94"/>
      <c r="I381" s="94"/>
      <c r="J381" s="95"/>
    </row>
    <row r="382" spans="2:10" ht="13.5" customHeight="1" x14ac:dyDescent="0.2">
      <c r="B382" s="78" t="s">
        <v>210</v>
      </c>
      <c r="C382" s="75">
        <v>88485</v>
      </c>
      <c r="D382" s="446" t="s">
        <v>828</v>
      </c>
      <c r="E382" s="447"/>
      <c r="F382" s="447"/>
      <c r="G382" s="447"/>
      <c r="H382" s="447"/>
      <c r="I382" s="448"/>
      <c r="J382" s="75" t="s">
        <v>51</v>
      </c>
    </row>
    <row r="383" spans="2:10" ht="12.75" customHeight="1" x14ac:dyDescent="0.2">
      <c r="B383" s="438" t="s">
        <v>156</v>
      </c>
      <c r="C383" s="439"/>
      <c r="D383" s="439"/>
      <c r="E383" s="440"/>
      <c r="F383" s="135" t="s">
        <v>164</v>
      </c>
      <c r="G383" s="135" t="s">
        <v>158</v>
      </c>
      <c r="H383" s="136" t="s">
        <v>206</v>
      </c>
      <c r="I383" s="291" t="s">
        <v>260</v>
      </c>
      <c r="J383" s="76" t="s">
        <v>160</v>
      </c>
    </row>
    <row r="384" spans="2:10" ht="12.75" customHeight="1" x14ac:dyDescent="0.2">
      <c r="B384" s="472" t="s">
        <v>316</v>
      </c>
      <c r="C384" s="472"/>
      <c r="D384" s="472"/>
      <c r="E384" s="472"/>
      <c r="F384" s="137">
        <v>14</v>
      </c>
      <c r="G384" s="137">
        <v>3</v>
      </c>
      <c r="H384" s="137">
        <v>3.68</v>
      </c>
      <c r="I384" s="138">
        <v>38.32</v>
      </c>
      <c r="J384" s="458" t="s">
        <v>261</v>
      </c>
    </row>
    <row r="385" spans="2:10" ht="13.5" customHeight="1" x14ac:dyDescent="0.2">
      <c r="B385" s="472" t="s">
        <v>309</v>
      </c>
      <c r="C385" s="472"/>
      <c r="D385" s="472"/>
      <c r="E385" s="472"/>
      <c r="F385" s="137">
        <v>27.3</v>
      </c>
      <c r="G385" s="137">
        <v>3</v>
      </c>
      <c r="H385" s="137">
        <v>7.36</v>
      </c>
      <c r="I385" s="138">
        <v>74.540000000000006</v>
      </c>
      <c r="J385" s="458"/>
    </row>
    <row r="386" spans="2:10" ht="13.5" customHeight="1" x14ac:dyDescent="0.2">
      <c r="B386" s="472" t="s">
        <v>317</v>
      </c>
      <c r="C386" s="472"/>
      <c r="D386" s="472"/>
      <c r="E386" s="472"/>
      <c r="F386" s="137">
        <v>14</v>
      </c>
      <c r="G386" s="137">
        <v>3</v>
      </c>
      <c r="H386" s="137">
        <v>3.68</v>
      </c>
      <c r="I386" s="138">
        <v>38.32</v>
      </c>
      <c r="J386" s="458"/>
    </row>
    <row r="387" spans="2:10" ht="13.5" customHeight="1" x14ac:dyDescent="0.2">
      <c r="B387" s="472" t="s">
        <v>297</v>
      </c>
      <c r="C387" s="472"/>
      <c r="D387" s="472"/>
      <c r="E387" s="472"/>
      <c r="F387" s="137">
        <v>30</v>
      </c>
      <c r="G387" s="137">
        <v>3</v>
      </c>
      <c r="H387" s="137">
        <v>17.955000000000002</v>
      </c>
      <c r="I387" s="138">
        <v>72.045000000000002</v>
      </c>
      <c r="J387" s="458"/>
    </row>
    <row r="388" spans="2:10" ht="13.5" customHeight="1" x14ac:dyDescent="0.2">
      <c r="B388" s="473" t="s">
        <v>0</v>
      </c>
      <c r="C388" s="474"/>
      <c r="D388" s="474"/>
      <c r="E388" s="474"/>
      <c r="F388" s="474"/>
      <c r="G388" s="474"/>
      <c r="H388" s="475"/>
      <c r="I388" s="295">
        <v>223.22500000000002</v>
      </c>
      <c r="J388" s="105"/>
    </row>
    <row r="389" spans="2:10" ht="13.5" customHeight="1" x14ac:dyDescent="0.2">
      <c r="B389" s="78" t="s">
        <v>378</v>
      </c>
      <c r="C389" s="75">
        <v>88495</v>
      </c>
      <c r="D389" s="446" t="s">
        <v>829</v>
      </c>
      <c r="E389" s="447"/>
      <c r="F389" s="447"/>
      <c r="G389" s="447"/>
      <c r="H389" s="447"/>
      <c r="I389" s="448"/>
      <c r="J389" s="75" t="s">
        <v>51</v>
      </c>
    </row>
    <row r="390" spans="2:10" ht="12.75" customHeight="1" x14ac:dyDescent="0.2">
      <c r="B390" s="438" t="s">
        <v>156</v>
      </c>
      <c r="C390" s="439"/>
      <c r="D390" s="439"/>
      <c r="E390" s="440"/>
      <c r="F390" s="135" t="s">
        <v>164</v>
      </c>
      <c r="G390" s="135" t="s">
        <v>158</v>
      </c>
      <c r="H390" s="136" t="s">
        <v>206</v>
      </c>
      <c r="I390" s="291" t="s">
        <v>260</v>
      </c>
      <c r="J390" s="76" t="s">
        <v>160</v>
      </c>
    </row>
    <row r="391" spans="2:10" ht="12.75" customHeight="1" x14ac:dyDescent="0.2">
      <c r="B391" s="472" t="s">
        <v>316</v>
      </c>
      <c r="C391" s="472"/>
      <c r="D391" s="472"/>
      <c r="E391" s="472"/>
      <c r="F391" s="137">
        <v>14</v>
      </c>
      <c r="G391" s="137">
        <v>3</v>
      </c>
      <c r="H391" s="137">
        <v>3.68</v>
      </c>
      <c r="I391" s="138">
        <v>38.32</v>
      </c>
      <c r="J391" s="458" t="s">
        <v>261</v>
      </c>
    </row>
    <row r="392" spans="2:10" ht="13.5" customHeight="1" x14ac:dyDescent="0.2">
      <c r="B392" s="472" t="s">
        <v>309</v>
      </c>
      <c r="C392" s="472"/>
      <c r="D392" s="472"/>
      <c r="E392" s="472"/>
      <c r="F392" s="137">
        <v>27.3</v>
      </c>
      <c r="G392" s="137">
        <v>3</v>
      </c>
      <c r="H392" s="137">
        <v>7.36</v>
      </c>
      <c r="I392" s="138">
        <v>74.540000000000006</v>
      </c>
      <c r="J392" s="458"/>
    </row>
    <row r="393" spans="2:10" ht="13.5" customHeight="1" x14ac:dyDescent="0.2">
      <c r="B393" s="472" t="s">
        <v>317</v>
      </c>
      <c r="C393" s="472"/>
      <c r="D393" s="472"/>
      <c r="E393" s="472"/>
      <c r="F393" s="137">
        <v>14</v>
      </c>
      <c r="G393" s="137">
        <v>3</v>
      </c>
      <c r="H393" s="137">
        <v>3.68</v>
      </c>
      <c r="I393" s="138">
        <v>38.32</v>
      </c>
      <c r="J393" s="458"/>
    </row>
    <row r="394" spans="2:10" ht="13.5" customHeight="1" x14ac:dyDescent="0.2">
      <c r="B394" s="472" t="s">
        <v>297</v>
      </c>
      <c r="C394" s="472"/>
      <c r="D394" s="472"/>
      <c r="E394" s="472"/>
      <c r="F394" s="137">
        <v>30</v>
      </c>
      <c r="G394" s="137">
        <v>3</v>
      </c>
      <c r="H394" s="137">
        <v>17.955000000000002</v>
      </c>
      <c r="I394" s="138">
        <v>72.045000000000002</v>
      </c>
      <c r="J394" s="458"/>
    </row>
    <row r="395" spans="2:10" ht="13.5" customHeight="1" x14ac:dyDescent="0.2">
      <c r="B395" s="473" t="s">
        <v>0</v>
      </c>
      <c r="C395" s="474"/>
      <c r="D395" s="474"/>
      <c r="E395" s="474"/>
      <c r="F395" s="474"/>
      <c r="G395" s="474"/>
      <c r="H395" s="475"/>
      <c r="I395" s="295">
        <v>223.22500000000002</v>
      </c>
      <c r="J395" s="105"/>
    </row>
    <row r="396" spans="2:10" ht="34.5" customHeight="1" x14ac:dyDescent="0.2">
      <c r="B396" s="78" t="s">
        <v>379</v>
      </c>
      <c r="C396" s="75">
        <v>88489</v>
      </c>
      <c r="D396" s="446" t="s">
        <v>830</v>
      </c>
      <c r="E396" s="447"/>
      <c r="F396" s="447"/>
      <c r="G396" s="447"/>
      <c r="H396" s="447"/>
      <c r="I396" s="448"/>
      <c r="J396" s="75" t="s">
        <v>51</v>
      </c>
    </row>
    <row r="397" spans="2:10" ht="12.75" customHeight="1" x14ac:dyDescent="0.2">
      <c r="B397" s="438" t="s">
        <v>156</v>
      </c>
      <c r="C397" s="439"/>
      <c r="D397" s="439"/>
      <c r="E397" s="440"/>
      <c r="F397" s="135" t="s">
        <v>164</v>
      </c>
      <c r="G397" s="135" t="s">
        <v>158</v>
      </c>
      <c r="H397" s="136" t="s">
        <v>206</v>
      </c>
      <c r="I397" s="358" t="s">
        <v>260</v>
      </c>
      <c r="J397" s="76" t="s">
        <v>160</v>
      </c>
    </row>
    <row r="398" spans="2:10" ht="12.75" customHeight="1" x14ac:dyDescent="0.2">
      <c r="B398" s="472" t="s">
        <v>316</v>
      </c>
      <c r="C398" s="472"/>
      <c r="D398" s="472"/>
      <c r="E398" s="472"/>
      <c r="F398" s="137">
        <v>14</v>
      </c>
      <c r="G398" s="137">
        <v>3</v>
      </c>
      <c r="H398" s="137">
        <v>3.68</v>
      </c>
      <c r="I398" s="138">
        <v>38.32</v>
      </c>
      <c r="J398" s="458" t="s">
        <v>261</v>
      </c>
    </row>
    <row r="399" spans="2:10" ht="13.5" customHeight="1" x14ac:dyDescent="0.2">
      <c r="B399" s="472" t="s">
        <v>309</v>
      </c>
      <c r="C399" s="472"/>
      <c r="D399" s="472"/>
      <c r="E399" s="472"/>
      <c r="F399" s="137">
        <v>27.3</v>
      </c>
      <c r="G399" s="137">
        <v>3</v>
      </c>
      <c r="H399" s="137">
        <v>7.36</v>
      </c>
      <c r="I399" s="138">
        <v>74.540000000000006</v>
      </c>
      <c r="J399" s="458"/>
    </row>
    <row r="400" spans="2:10" ht="13.5" customHeight="1" x14ac:dyDescent="0.2">
      <c r="B400" s="472" t="s">
        <v>317</v>
      </c>
      <c r="C400" s="472"/>
      <c r="D400" s="472"/>
      <c r="E400" s="472"/>
      <c r="F400" s="137">
        <v>14</v>
      </c>
      <c r="G400" s="137">
        <v>3</v>
      </c>
      <c r="H400" s="137">
        <v>3.68</v>
      </c>
      <c r="I400" s="138">
        <v>38.32</v>
      </c>
      <c r="J400" s="458"/>
    </row>
    <row r="401" spans="2:10" ht="13.5" customHeight="1" x14ac:dyDescent="0.2">
      <c r="B401" s="472" t="s">
        <v>297</v>
      </c>
      <c r="C401" s="472"/>
      <c r="D401" s="472"/>
      <c r="E401" s="472"/>
      <c r="F401" s="137">
        <v>30</v>
      </c>
      <c r="G401" s="137">
        <v>3</v>
      </c>
      <c r="H401" s="137">
        <v>17.955000000000002</v>
      </c>
      <c r="I401" s="138">
        <v>72.045000000000002</v>
      </c>
      <c r="J401" s="458"/>
    </row>
    <row r="402" spans="2:10" ht="13.5" customHeight="1" x14ac:dyDescent="0.2">
      <c r="B402" s="473" t="s">
        <v>0</v>
      </c>
      <c r="C402" s="474"/>
      <c r="D402" s="474"/>
      <c r="E402" s="474"/>
      <c r="F402" s="474"/>
      <c r="G402" s="474"/>
      <c r="H402" s="475"/>
      <c r="I402" s="295">
        <v>223.22500000000002</v>
      </c>
      <c r="J402" s="105"/>
    </row>
    <row r="403" spans="2:10" ht="13.5" customHeight="1" x14ac:dyDescent="0.2">
      <c r="B403" s="44" t="s">
        <v>186</v>
      </c>
      <c r="C403" s="93"/>
      <c r="D403" s="94" t="s">
        <v>148</v>
      </c>
      <c r="E403" s="94"/>
      <c r="F403" s="94"/>
      <c r="G403" s="94"/>
      <c r="H403" s="94"/>
      <c r="I403" s="94"/>
      <c r="J403" s="95"/>
    </row>
    <row r="404" spans="2:10" ht="13.5" customHeight="1" x14ac:dyDescent="0.2">
      <c r="B404" s="78" t="s">
        <v>211</v>
      </c>
      <c r="C404" s="75">
        <v>1901003033</v>
      </c>
      <c r="D404" s="446" t="s">
        <v>831</v>
      </c>
      <c r="E404" s="447"/>
      <c r="F404" s="447"/>
      <c r="G404" s="447"/>
      <c r="H404" s="447"/>
      <c r="I404" s="448"/>
      <c r="J404" s="75" t="s">
        <v>51</v>
      </c>
    </row>
    <row r="405" spans="2:10" ht="24" x14ac:dyDescent="0.2">
      <c r="B405" s="438" t="s">
        <v>156</v>
      </c>
      <c r="C405" s="439"/>
      <c r="D405" s="439"/>
      <c r="E405" s="440"/>
      <c r="F405" s="305" t="s">
        <v>247</v>
      </c>
      <c r="G405" s="305" t="s">
        <v>329</v>
      </c>
      <c r="H405" s="305" t="s">
        <v>240</v>
      </c>
      <c r="I405" s="305" t="s">
        <v>248</v>
      </c>
      <c r="J405" s="130" t="s">
        <v>60</v>
      </c>
    </row>
    <row r="406" spans="2:10" ht="29.45" customHeight="1" x14ac:dyDescent="0.2">
      <c r="B406" s="418" t="s">
        <v>148</v>
      </c>
      <c r="C406" s="468"/>
      <c r="D406" s="468"/>
      <c r="E406" s="419"/>
      <c r="F406" s="61">
        <v>55.449999999999996</v>
      </c>
      <c r="G406" s="61">
        <v>42.315000000000005</v>
      </c>
      <c r="H406" s="61">
        <v>3.4</v>
      </c>
      <c r="I406" s="294">
        <v>146.21499999999997</v>
      </c>
      <c r="J406" s="469" t="s">
        <v>328</v>
      </c>
    </row>
    <row r="407" spans="2:10" ht="29.45" customHeight="1" x14ac:dyDescent="0.2">
      <c r="B407" s="418" t="s">
        <v>331</v>
      </c>
      <c r="C407" s="468"/>
      <c r="D407" s="468"/>
      <c r="E407" s="419"/>
      <c r="F407" s="61">
        <v>2.4</v>
      </c>
      <c r="G407" s="61">
        <v>0</v>
      </c>
      <c r="H407" s="61">
        <v>5</v>
      </c>
      <c r="I407" s="294">
        <v>12</v>
      </c>
      <c r="J407" s="470"/>
    </row>
    <row r="408" spans="2:10" ht="29.45" customHeight="1" x14ac:dyDescent="0.2">
      <c r="B408" s="418" t="s">
        <v>654</v>
      </c>
      <c r="C408" s="468"/>
      <c r="D408" s="468"/>
      <c r="E408" s="419"/>
      <c r="F408" s="61"/>
      <c r="G408" s="61"/>
      <c r="H408" s="61"/>
      <c r="I408" s="361">
        <v>25.3</v>
      </c>
      <c r="J408" s="471"/>
    </row>
    <row r="409" spans="2:10" ht="13.5" customHeight="1" x14ac:dyDescent="0.2">
      <c r="B409" s="428" t="s">
        <v>0</v>
      </c>
      <c r="C409" s="429"/>
      <c r="D409" s="429"/>
      <c r="E409" s="429"/>
      <c r="F409" s="429"/>
      <c r="G409" s="429"/>
      <c r="H409" s="430"/>
      <c r="I409" s="82">
        <v>183.51499999999999</v>
      </c>
      <c r="J409" s="130"/>
    </row>
    <row r="410" spans="2:10" ht="13.5" customHeight="1" x14ac:dyDescent="0.2">
      <c r="B410" s="78" t="s">
        <v>212</v>
      </c>
      <c r="C410" s="75">
        <v>1901003505</v>
      </c>
      <c r="D410" s="446" t="s">
        <v>832</v>
      </c>
      <c r="E410" s="447"/>
      <c r="F410" s="447"/>
      <c r="G410" s="447"/>
      <c r="H410" s="447"/>
      <c r="I410" s="448"/>
      <c r="J410" s="75" t="s">
        <v>51</v>
      </c>
    </row>
    <row r="411" spans="2:10" ht="24" x14ac:dyDescent="0.2">
      <c r="B411" s="438" t="s">
        <v>156</v>
      </c>
      <c r="C411" s="439"/>
      <c r="D411" s="439"/>
      <c r="E411" s="440"/>
      <c r="F411" s="305" t="s">
        <v>247</v>
      </c>
      <c r="G411" s="305" t="s">
        <v>262</v>
      </c>
      <c r="H411" s="305" t="s">
        <v>240</v>
      </c>
      <c r="I411" s="305" t="s">
        <v>248</v>
      </c>
      <c r="J411" s="130" t="s">
        <v>60</v>
      </c>
    </row>
    <row r="412" spans="2:10" ht="27.6" customHeight="1" x14ac:dyDescent="0.2">
      <c r="B412" s="418" t="s">
        <v>148</v>
      </c>
      <c r="C412" s="468"/>
      <c r="D412" s="468"/>
      <c r="E412" s="419"/>
      <c r="F412" s="61">
        <v>55.449999999999996</v>
      </c>
      <c r="G412" s="61">
        <v>42.315000000000005</v>
      </c>
      <c r="H412" s="61">
        <v>3.4</v>
      </c>
      <c r="I412" s="294">
        <v>146.21499999999997</v>
      </c>
      <c r="J412" s="469" t="s">
        <v>328</v>
      </c>
    </row>
    <row r="413" spans="2:10" ht="27.6" customHeight="1" x14ac:dyDescent="0.2">
      <c r="B413" s="418" t="s">
        <v>330</v>
      </c>
      <c r="C413" s="468"/>
      <c r="D413" s="468"/>
      <c r="E413" s="419"/>
      <c r="F413" s="61">
        <v>2.4</v>
      </c>
      <c r="G413" s="61">
        <v>0</v>
      </c>
      <c r="H413" s="61">
        <v>5</v>
      </c>
      <c r="I413" s="294">
        <v>12</v>
      </c>
      <c r="J413" s="470"/>
    </row>
    <row r="414" spans="2:10" ht="27.6" customHeight="1" x14ac:dyDescent="0.2">
      <c r="B414" s="418" t="s">
        <v>654</v>
      </c>
      <c r="C414" s="468"/>
      <c r="D414" s="468"/>
      <c r="E414" s="419"/>
      <c r="F414" s="61"/>
      <c r="G414" s="61"/>
      <c r="H414" s="61"/>
      <c r="I414" s="361">
        <v>25.3</v>
      </c>
      <c r="J414" s="471"/>
    </row>
    <row r="415" spans="2:10" ht="13.15" customHeight="1" x14ac:dyDescent="0.2">
      <c r="B415" s="428" t="s">
        <v>0</v>
      </c>
      <c r="C415" s="429"/>
      <c r="D415" s="429"/>
      <c r="E415" s="429"/>
      <c r="F415" s="429"/>
      <c r="G415" s="429"/>
      <c r="H415" s="430"/>
      <c r="I415" s="82">
        <v>183.51499999999999</v>
      </c>
      <c r="J415" s="130"/>
    </row>
    <row r="416" spans="2:10" ht="13.5" customHeight="1" x14ac:dyDescent="0.2">
      <c r="B416" s="44" t="s">
        <v>187</v>
      </c>
      <c r="C416" s="93"/>
      <c r="D416" s="94" t="s">
        <v>149</v>
      </c>
      <c r="E416" s="94"/>
      <c r="F416" s="94"/>
      <c r="G416" s="94"/>
      <c r="H416" s="94"/>
      <c r="I416" s="94"/>
      <c r="J416" s="95"/>
    </row>
    <row r="417" spans="2:10" x14ac:dyDescent="0.2">
      <c r="B417" s="78" t="s">
        <v>213</v>
      </c>
      <c r="C417" s="75">
        <v>88496</v>
      </c>
      <c r="D417" s="446" t="s">
        <v>833</v>
      </c>
      <c r="E417" s="447"/>
      <c r="F417" s="447"/>
      <c r="G417" s="447"/>
      <c r="H417" s="447"/>
      <c r="I417" s="448"/>
      <c r="J417" s="75" t="s">
        <v>51</v>
      </c>
    </row>
    <row r="418" spans="2:10" ht="12.75" customHeight="1" x14ac:dyDescent="0.2">
      <c r="B418" s="76" t="s">
        <v>156</v>
      </c>
      <c r="C418" s="418"/>
      <c r="D418" s="468"/>
      <c r="E418" s="468"/>
      <c r="F418" s="419"/>
      <c r="G418" s="438" t="s">
        <v>243</v>
      </c>
      <c r="H418" s="440"/>
      <c r="I418" s="291" t="s">
        <v>172</v>
      </c>
      <c r="J418" s="76" t="s">
        <v>160</v>
      </c>
    </row>
    <row r="419" spans="2:10" ht="13.5" customHeight="1" x14ac:dyDescent="0.2">
      <c r="B419" s="452" t="s">
        <v>296</v>
      </c>
      <c r="C419" s="453" t="s">
        <v>228</v>
      </c>
      <c r="D419" s="453" t="s">
        <v>228</v>
      </c>
      <c r="E419" s="453" t="s">
        <v>228</v>
      </c>
      <c r="F419" s="454" t="s">
        <v>228</v>
      </c>
      <c r="G419" s="455">
        <v>4.38</v>
      </c>
      <c r="H419" s="456"/>
      <c r="I419" s="294">
        <v>4.38</v>
      </c>
      <c r="J419" s="457" t="s">
        <v>243</v>
      </c>
    </row>
    <row r="420" spans="2:10" ht="12.75" customHeight="1" x14ac:dyDescent="0.2">
      <c r="B420" s="452" t="s">
        <v>315</v>
      </c>
      <c r="C420" s="453" t="s">
        <v>229</v>
      </c>
      <c r="D420" s="453" t="s">
        <v>229</v>
      </c>
      <c r="E420" s="453" t="s">
        <v>229</v>
      </c>
      <c r="F420" s="454" t="s">
        <v>229</v>
      </c>
      <c r="G420" s="455">
        <v>4.38</v>
      </c>
      <c r="H420" s="456"/>
      <c r="I420" s="294">
        <v>4.38</v>
      </c>
      <c r="J420" s="458"/>
    </row>
    <row r="421" spans="2:10" ht="13.5" customHeight="1" x14ac:dyDescent="0.2">
      <c r="B421" s="452" t="s">
        <v>316</v>
      </c>
      <c r="C421" s="453" t="s">
        <v>230</v>
      </c>
      <c r="D421" s="453" t="s">
        <v>230</v>
      </c>
      <c r="E421" s="453" t="s">
        <v>230</v>
      </c>
      <c r="F421" s="454" t="s">
        <v>230</v>
      </c>
      <c r="G421" s="455">
        <v>12</v>
      </c>
      <c r="H421" s="456"/>
      <c r="I421" s="294">
        <v>12</v>
      </c>
      <c r="J421" s="458"/>
    </row>
    <row r="422" spans="2:10" ht="13.5" customHeight="1" x14ac:dyDescent="0.2">
      <c r="B422" s="452" t="s">
        <v>297</v>
      </c>
      <c r="C422" s="453" t="s">
        <v>231</v>
      </c>
      <c r="D422" s="453" t="s">
        <v>231</v>
      </c>
      <c r="E422" s="453" t="s">
        <v>231</v>
      </c>
      <c r="F422" s="454" t="s">
        <v>231</v>
      </c>
      <c r="G422" s="455">
        <v>16.559999999999999</v>
      </c>
      <c r="H422" s="456"/>
      <c r="I422" s="294">
        <v>16.559999999999999</v>
      </c>
      <c r="J422" s="458"/>
    </row>
    <row r="423" spans="2:10" ht="13.5" customHeight="1" x14ac:dyDescent="0.2">
      <c r="B423" s="452" t="s">
        <v>317</v>
      </c>
      <c r="C423" s="453" t="s">
        <v>232</v>
      </c>
      <c r="D423" s="453" t="s">
        <v>232</v>
      </c>
      <c r="E423" s="453" t="s">
        <v>232</v>
      </c>
      <c r="F423" s="454" t="s">
        <v>232</v>
      </c>
      <c r="G423" s="455">
        <v>12</v>
      </c>
      <c r="H423" s="456"/>
      <c r="I423" s="294">
        <v>12</v>
      </c>
      <c r="J423" s="458"/>
    </row>
    <row r="424" spans="2:10" ht="13.5" customHeight="1" x14ac:dyDescent="0.2">
      <c r="B424" s="452" t="s">
        <v>432</v>
      </c>
      <c r="C424" s="453"/>
      <c r="D424" s="453"/>
      <c r="E424" s="453"/>
      <c r="F424" s="454"/>
      <c r="G424" s="455">
        <v>15.4</v>
      </c>
      <c r="H424" s="456"/>
      <c r="I424" s="294">
        <v>15.4</v>
      </c>
      <c r="J424" s="458"/>
    </row>
    <row r="425" spans="2:10" ht="13.5" customHeight="1" x14ac:dyDescent="0.2">
      <c r="B425" s="452" t="s">
        <v>308</v>
      </c>
      <c r="C425" s="453"/>
      <c r="D425" s="453"/>
      <c r="E425" s="453"/>
      <c r="F425" s="454"/>
      <c r="G425" s="455">
        <v>44.69</v>
      </c>
      <c r="H425" s="456"/>
      <c r="I425" s="361">
        <v>44.69</v>
      </c>
      <c r="J425" s="459"/>
    </row>
    <row r="426" spans="2:10" ht="13.5" customHeight="1" x14ac:dyDescent="0.2">
      <c r="B426" s="473" t="s">
        <v>0</v>
      </c>
      <c r="C426" s="474"/>
      <c r="D426" s="474"/>
      <c r="E426" s="474"/>
      <c r="F426" s="474"/>
      <c r="G426" s="474"/>
      <c r="H426" s="475"/>
      <c r="I426" s="295">
        <v>109.41</v>
      </c>
      <c r="J426" s="105"/>
    </row>
    <row r="427" spans="2:10" ht="39" customHeight="1" x14ac:dyDescent="0.2">
      <c r="B427" s="78" t="s">
        <v>380</v>
      </c>
      <c r="C427" s="75">
        <v>88488</v>
      </c>
      <c r="D427" s="446" t="s">
        <v>834</v>
      </c>
      <c r="E427" s="447"/>
      <c r="F427" s="447"/>
      <c r="G427" s="447"/>
      <c r="H427" s="447"/>
      <c r="I427" s="448"/>
      <c r="J427" s="75" t="s">
        <v>51</v>
      </c>
    </row>
    <row r="428" spans="2:10" ht="12.75" customHeight="1" x14ac:dyDescent="0.2">
      <c r="B428" s="76" t="s">
        <v>156</v>
      </c>
      <c r="C428" s="418"/>
      <c r="D428" s="468"/>
      <c r="E428" s="468"/>
      <c r="F428" s="419"/>
      <c r="G428" s="438" t="s">
        <v>243</v>
      </c>
      <c r="H428" s="440"/>
      <c r="I428" s="291" t="s">
        <v>257</v>
      </c>
      <c r="J428" s="76" t="s">
        <v>160</v>
      </c>
    </row>
    <row r="429" spans="2:10" ht="13.5" customHeight="1" x14ac:dyDescent="0.2">
      <c r="B429" s="452" t="s">
        <v>296</v>
      </c>
      <c r="C429" s="453" t="s">
        <v>228</v>
      </c>
      <c r="D429" s="453" t="s">
        <v>228</v>
      </c>
      <c r="E429" s="453" t="s">
        <v>228</v>
      </c>
      <c r="F429" s="454" t="s">
        <v>228</v>
      </c>
      <c r="G429" s="455">
        <v>4.38</v>
      </c>
      <c r="H429" s="456"/>
      <c r="I429" s="294">
        <v>4.38</v>
      </c>
      <c r="J429" s="457" t="s">
        <v>243</v>
      </c>
    </row>
    <row r="430" spans="2:10" ht="12.75" customHeight="1" x14ac:dyDescent="0.2">
      <c r="B430" s="452" t="s">
        <v>315</v>
      </c>
      <c r="C430" s="453" t="s">
        <v>229</v>
      </c>
      <c r="D430" s="453" t="s">
        <v>229</v>
      </c>
      <c r="E430" s="453" t="s">
        <v>229</v>
      </c>
      <c r="F430" s="454" t="s">
        <v>229</v>
      </c>
      <c r="G430" s="455">
        <v>4.38</v>
      </c>
      <c r="H430" s="456"/>
      <c r="I430" s="294">
        <v>4.38</v>
      </c>
      <c r="J430" s="458"/>
    </row>
    <row r="431" spans="2:10" ht="13.5" customHeight="1" x14ac:dyDescent="0.2">
      <c r="B431" s="452" t="s">
        <v>316</v>
      </c>
      <c r="C431" s="453" t="s">
        <v>230</v>
      </c>
      <c r="D431" s="453" t="s">
        <v>230</v>
      </c>
      <c r="E431" s="453" t="s">
        <v>230</v>
      </c>
      <c r="F431" s="454" t="s">
        <v>230</v>
      </c>
      <c r="G431" s="455">
        <v>12</v>
      </c>
      <c r="H431" s="456"/>
      <c r="I431" s="294">
        <v>12</v>
      </c>
      <c r="J431" s="458"/>
    </row>
    <row r="432" spans="2:10" ht="13.5" customHeight="1" x14ac:dyDescent="0.2">
      <c r="B432" s="452" t="s">
        <v>297</v>
      </c>
      <c r="C432" s="453" t="s">
        <v>231</v>
      </c>
      <c r="D432" s="453" t="s">
        <v>231</v>
      </c>
      <c r="E432" s="453" t="s">
        <v>231</v>
      </c>
      <c r="F432" s="454" t="s">
        <v>231</v>
      </c>
      <c r="G432" s="455">
        <v>16.559999999999999</v>
      </c>
      <c r="H432" s="456"/>
      <c r="I432" s="294">
        <v>16.559999999999999</v>
      </c>
      <c r="J432" s="458"/>
    </row>
    <row r="433" spans="2:10" ht="13.5" customHeight="1" x14ac:dyDescent="0.2">
      <c r="B433" s="452" t="s">
        <v>317</v>
      </c>
      <c r="C433" s="453" t="s">
        <v>232</v>
      </c>
      <c r="D433" s="453" t="s">
        <v>232</v>
      </c>
      <c r="E433" s="453" t="s">
        <v>232</v>
      </c>
      <c r="F433" s="454" t="s">
        <v>232</v>
      </c>
      <c r="G433" s="455">
        <v>12</v>
      </c>
      <c r="H433" s="456"/>
      <c r="I433" s="294">
        <v>12</v>
      </c>
      <c r="J433" s="458"/>
    </row>
    <row r="434" spans="2:10" ht="13.5" customHeight="1" x14ac:dyDescent="0.2">
      <c r="B434" s="452" t="s">
        <v>432</v>
      </c>
      <c r="C434" s="453"/>
      <c r="D434" s="453"/>
      <c r="E434" s="453"/>
      <c r="F434" s="454"/>
      <c r="G434" s="455">
        <v>15.4</v>
      </c>
      <c r="H434" s="456"/>
      <c r="I434" s="294">
        <v>15.4</v>
      </c>
      <c r="J434" s="458"/>
    </row>
    <row r="435" spans="2:10" ht="13.5" customHeight="1" x14ac:dyDescent="0.2">
      <c r="B435" s="452" t="s">
        <v>308</v>
      </c>
      <c r="C435" s="453"/>
      <c r="D435" s="453"/>
      <c r="E435" s="453"/>
      <c r="F435" s="454"/>
      <c r="G435" s="455">
        <v>44.69</v>
      </c>
      <c r="H435" s="456"/>
      <c r="I435" s="361">
        <v>44.69</v>
      </c>
      <c r="J435" s="459"/>
    </row>
    <row r="436" spans="2:10" ht="13.5" customHeight="1" x14ac:dyDescent="0.2">
      <c r="B436" s="473" t="s">
        <v>0</v>
      </c>
      <c r="C436" s="474"/>
      <c r="D436" s="474"/>
      <c r="E436" s="474"/>
      <c r="F436" s="474"/>
      <c r="G436" s="474"/>
      <c r="H436" s="475"/>
      <c r="I436" s="295">
        <v>109.41</v>
      </c>
      <c r="J436" s="105"/>
    </row>
    <row r="437" spans="2:10" ht="13.5" customHeight="1" x14ac:dyDescent="0.2">
      <c r="B437" s="44" t="s">
        <v>560</v>
      </c>
      <c r="C437" s="93"/>
      <c r="D437" s="94" t="s">
        <v>562</v>
      </c>
      <c r="E437" s="94"/>
      <c r="F437" s="94"/>
      <c r="G437" s="94"/>
      <c r="H437" s="94"/>
      <c r="I437" s="94"/>
      <c r="J437" s="95"/>
    </row>
    <row r="438" spans="2:10" ht="38.450000000000003" customHeight="1" x14ac:dyDescent="0.2">
      <c r="B438" s="78" t="s">
        <v>561</v>
      </c>
      <c r="C438" s="75">
        <v>102229</v>
      </c>
      <c r="D438" s="446" t="s">
        <v>835</v>
      </c>
      <c r="E438" s="447"/>
      <c r="F438" s="447"/>
      <c r="G438" s="447"/>
      <c r="H438" s="447"/>
      <c r="I438" s="448"/>
      <c r="J438" s="75" t="s">
        <v>51</v>
      </c>
    </row>
    <row r="439" spans="2:10" ht="13.5" customHeight="1" x14ac:dyDescent="0.2">
      <c r="B439" s="438" t="s">
        <v>156</v>
      </c>
      <c r="C439" s="439"/>
      <c r="D439" s="439"/>
      <c r="E439" s="439"/>
      <c r="F439" s="439"/>
      <c r="G439" s="439"/>
      <c r="H439" s="440"/>
      <c r="I439" s="438" t="s">
        <v>45</v>
      </c>
      <c r="J439" s="440"/>
    </row>
    <row r="440" spans="2:10" ht="13.5" customHeight="1" x14ac:dyDescent="0.2">
      <c r="B440" s="79" t="s">
        <v>168</v>
      </c>
      <c r="C440" s="302" t="s">
        <v>157</v>
      </c>
      <c r="D440" s="302" t="s">
        <v>158</v>
      </c>
      <c r="E440" s="302" t="s">
        <v>169</v>
      </c>
      <c r="F440" s="460" t="s">
        <v>159</v>
      </c>
      <c r="G440" s="460"/>
      <c r="H440" s="461" t="s">
        <v>60</v>
      </c>
      <c r="I440" s="462"/>
      <c r="J440" s="463"/>
    </row>
    <row r="441" spans="2:10" ht="13.5" customHeight="1" x14ac:dyDescent="0.2">
      <c r="B441" s="109" t="s">
        <v>235</v>
      </c>
      <c r="C441" s="61">
        <v>0.8</v>
      </c>
      <c r="D441" s="61">
        <v>2.1</v>
      </c>
      <c r="E441" s="61">
        <v>4</v>
      </c>
      <c r="F441" s="110">
        <v>13.440000000000001</v>
      </c>
      <c r="G441" s="111"/>
      <c r="H441" s="449" t="s">
        <v>563</v>
      </c>
      <c r="I441" s="450"/>
      <c r="J441" s="451"/>
    </row>
    <row r="442" spans="2:10" ht="13.5" customHeight="1" x14ac:dyDescent="0.2">
      <c r="B442" s="109" t="s">
        <v>542</v>
      </c>
      <c r="C442" s="61">
        <v>0.9</v>
      </c>
      <c r="D442" s="61">
        <v>2.1</v>
      </c>
      <c r="E442" s="61">
        <v>2</v>
      </c>
      <c r="F442" s="110">
        <v>7.5600000000000005</v>
      </c>
      <c r="G442" s="111"/>
      <c r="H442" s="449" t="s">
        <v>563</v>
      </c>
      <c r="I442" s="450"/>
      <c r="J442" s="451"/>
    </row>
    <row r="443" spans="2:10" ht="13.5" customHeight="1" x14ac:dyDescent="0.2">
      <c r="B443" s="428" t="s">
        <v>0</v>
      </c>
      <c r="C443" s="429"/>
      <c r="D443" s="429"/>
      <c r="E443" s="429"/>
      <c r="F443" s="429"/>
      <c r="G443" s="429"/>
      <c r="H443" s="430"/>
      <c r="I443" s="133">
        <v>21</v>
      </c>
      <c r="J443" s="134"/>
    </row>
    <row r="444" spans="2:10" x14ac:dyDescent="0.2">
      <c r="B444" s="60" t="s">
        <v>566</v>
      </c>
      <c r="C444" s="93"/>
      <c r="D444" s="94" t="s">
        <v>134</v>
      </c>
      <c r="E444" s="94"/>
      <c r="F444" s="94"/>
      <c r="G444" s="94"/>
      <c r="H444" s="94"/>
      <c r="I444" s="94"/>
      <c r="J444" s="95"/>
    </row>
    <row r="445" spans="2:10" ht="33.75" customHeight="1" x14ac:dyDescent="0.2">
      <c r="B445" s="78" t="s">
        <v>566</v>
      </c>
      <c r="C445" s="75">
        <v>102492</v>
      </c>
      <c r="D445" s="446" t="s">
        <v>836</v>
      </c>
      <c r="E445" s="447"/>
      <c r="F445" s="447"/>
      <c r="G445" s="447"/>
      <c r="H445" s="447"/>
      <c r="I445" s="448"/>
      <c r="J445" s="75" t="s">
        <v>51</v>
      </c>
    </row>
    <row r="446" spans="2:10" ht="13.5" customHeight="1" x14ac:dyDescent="0.2">
      <c r="B446" s="438" t="s">
        <v>156</v>
      </c>
      <c r="C446" s="439"/>
      <c r="D446" s="439"/>
      <c r="E446" s="439"/>
      <c r="F446" s="439"/>
      <c r="G446" s="439"/>
      <c r="H446" s="440"/>
      <c r="I446" s="438" t="s">
        <v>159</v>
      </c>
      <c r="J446" s="440"/>
    </row>
    <row r="447" spans="2:10" ht="13.5" customHeight="1" x14ac:dyDescent="0.2">
      <c r="B447" s="441" t="s">
        <v>334</v>
      </c>
      <c r="C447" s="442"/>
      <c r="D447" s="442"/>
      <c r="E447" s="442"/>
      <c r="F447" s="442"/>
      <c r="G447" s="442"/>
      <c r="H447" s="443"/>
      <c r="I447" s="444">
        <v>315.79000000000002</v>
      </c>
      <c r="J447" s="445"/>
    </row>
    <row r="448" spans="2:10" ht="13.5" customHeight="1" x14ac:dyDescent="0.2">
      <c r="B448" s="428" t="s">
        <v>0</v>
      </c>
      <c r="C448" s="429"/>
      <c r="D448" s="429"/>
      <c r="E448" s="429"/>
      <c r="F448" s="429"/>
      <c r="G448" s="429"/>
      <c r="H448" s="430"/>
      <c r="I448" s="133">
        <v>315.79000000000002</v>
      </c>
      <c r="J448" s="134"/>
    </row>
    <row r="449" spans="2:10" x14ac:dyDescent="0.2">
      <c r="B449" s="78" t="s">
        <v>571</v>
      </c>
      <c r="C449" s="75">
        <v>102498</v>
      </c>
      <c r="D449" s="446" t="s">
        <v>837</v>
      </c>
      <c r="E449" s="447"/>
      <c r="F449" s="447"/>
      <c r="G449" s="447"/>
      <c r="H449" s="447"/>
      <c r="I449" s="448"/>
      <c r="J449" s="75" t="s">
        <v>435</v>
      </c>
    </row>
    <row r="450" spans="2:10" ht="13.5" customHeight="1" x14ac:dyDescent="0.2">
      <c r="B450" s="438" t="s">
        <v>156</v>
      </c>
      <c r="C450" s="439"/>
      <c r="D450" s="439"/>
      <c r="E450" s="439"/>
      <c r="F450" s="439"/>
      <c r="G450" s="439"/>
      <c r="H450" s="440"/>
      <c r="I450" s="438" t="s">
        <v>436</v>
      </c>
      <c r="J450" s="440"/>
    </row>
    <row r="451" spans="2:10" ht="13.5" customHeight="1" x14ac:dyDescent="0.2">
      <c r="B451" s="441" t="s">
        <v>572</v>
      </c>
      <c r="C451" s="442"/>
      <c r="D451" s="442"/>
      <c r="E451" s="442"/>
      <c r="F451" s="442"/>
      <c r="G451" s="442"/>
      <c r="H451" s="443"/>
      <c r="I451" s="444">
        <v>12.57</v>
      </c>
      <c r="J451" s="445"/>
    </row>
    <row r="452" spans="2:10" ht="13.5" customHeight="1" x14ac:dyDescent="0.2">
      <c r="B452" s="428" t="s">
        <v>0</v>
      </c>
      <c r="C452" s="429"/>
      <c r="D452" s="429"/>
      <c r="E452" s="429"/>
      <c r="F452" s="429"/>
      <c r="G452" s="429"/>
      <c r="H452" s="430"/>
      <c r="I452" s="133">
        <v>12.57</v>
      </c>
      <c r="J452" s="134"/>
    </row>
    <row r="453" spans="2:10" x14ac:dyDescent="0.2">
      <c r="B453" s="44" t="s">
        <v>377</v>
      </c>
      <c r="C453" s="93"/>
      <c r="D453" s="94" t="s">
        <v>144</v>
      </c>
      <c r="E453" s="94"/>
      <c r="F453" s="94"/>
      <c r="G453" s="94"/>
      <c r="H453" s="94"/>
      <c r="I453" s="94"/>
      <c r="J453" s="95"/>
    </row>
    <row r="454" spans="2:10" ht="13.15" customHeight="1" x14ac:dyDescent="0.2">
      <c r="B454" s="78" t="s">
        <v>188</v>
      </c>
      <c r="C454" s="75">
        <v>2</v>
      </c>
      <c r="D454" s="446" t="s">
        <v>150</v>
      </c>
      <c r="E454" s="447"/>
      <c r="F454" s="447"/>
      <c r="G454" s="447"/>
      <c r="H454" s="447"/>
      <c r="I454" s="448"/>
      <c r="J454" s="75" t="s">
        <v>131</v>
      </c>
    </row>
    <row r="455" spans="2:10" ht="13.5" customHeight="1" x14ac:dyDescent="0.2">
      <c r="B455" s="438" t="s">
        <v>156</v>
      </c>
      <c r="C455" s="439"/>
      <c r="D455" s="439"/>
      <c r="E455" s="439"/>
      <c r="F455" s="439"/>
      <c r="G455" s="439"/>
      <c r="H455" s="440"/>
      <c r="I455" s="438" t="s">
        <v>45</v>
      </c>
      <c r="J455" s="440"/>
    </row>
    <row r="456" spans="2:10" ht="13.5" customHeight="1" x14ac:dyDescent="0.2">
      <c r="B456" s="441" t="s">
        <v>334</v>
      </c>
      <c r="C456" s="442"/>
      <c r="D456" s="442"/>
      <c r="E456" s="442"/>
      <c r="F456" s="442"/>
      <c r="G456" s="442"/>
      <c r="H456" s="443"/>
      <c r="I456" s="444">
        <v>1</v>
      </c>
      <c r="J456" s="445"/>
    </row>
    <row r="457" spans="2:10" ht="13.5" customHeight="1" x14ac:dyDescent="0.2">
      <c r="B457" s="428" t="s">
        <v>0</v>
      </c>
      <c r="C457" s="429"/>
      <c r="D457" s="429"/>
      <c r="E457" s="429"/>
      <c r="F457" s="429"/>
      <c r="G457" s="429"/>
      <c r="H457" s="430"/>
      <c r="I457" s="133">
        <v>1</v>
      </c>
      <c r="J457" s="134"/>
    </row>
    <row r="458" spans="2:10" ht="13.15" customHeight="1" x14ac:dyDescent="0.2">
      <c r="B458" s="78" t="s">
        <v>381</v>
      </c>
      <c r="C458" s="75" t="s">
        <v>405</v>
      </c>
      <c r="D458" s="446" t="s">
        <v>574</v>
      </c>
      <c r="E458" s="447"/>
      <c r="F458" s="447"/>
      <c r="G458" s="447"/>
      <c r="H458" s="447"/>
      <c r="I458" s="448"/>
      <c r="J458" s="75" t="s">
        <v>131</v>
      </c>
    </row>
    <row r="459" spans="2:10" ht="13.5" customHeight="1" x14ac:dyDescent="0.2">
      <c r="B459" s="438" t="s">
        <v>156</v>
      </c>
      <c r="C459" s="439"/>
      <c r="D459" s="439"/>
      <c r="E459" s="439"/>
      <c r="F459" s="439"/>
      <c r="G459" s="439"/>
      <c r="H459" s="440"/>
      <c r="I459" s="438" t="s">
        <v>45</v>
      </c>
      <c r="J459" s="440"/>
    </row>
    <row r="460" spans="2:10" ht="13.5" customHeight="1" x14ac:dyDescent="0.2">
      <c r="B460" s="441" t="s">
        <v>534</v>
      </c>
      <c r="C460" s="442"/>
      <c r="D460" s="442"/>
      <c r="E460" s="442"/>
      <c r="F460" s="442"/>
      <c r="G460" s="442"/>
      <c r="H460" s="443"/>
      <c r="I460" s="444">
        <v>1</v>
      </c>
      <c r="J460" s="445"/>
    </row>
    <row r="461" spans="2:10" ht="13.5" customHeight="1" x14ac:dyDescent="0.2">
      <c r="B461" s="428" t="s">
        <v>0</v>
      </c>
      <c r="C461" s="429"/>
      <c r="D461" s="429"/>
      <c r="E461" s="429"/>
      <c r="F461" s="429"/>
      <c r="G461" s="429"/>
      <c r="H461" s="430"/>
      <c r="I461" s="133">
        <v>1</v>
      </c>
      <c r="J461" s="134"/>
    </row>
    <row r="462" spans="2:10" x14ac:dyDescent="0.2">
      <c r="B462" s="78" t="s">
        <v>382</v>
      </c>
      <c r="C462" s="75" t="s">
        <v>224</v>
      </c>
      <c r="D462" s="446" t="s">
        <v>625</v>
      </c>
      <c r="E462" s="447"/>
      <c r="F462" s="447"/>
      <c r="G462" s="447"/>
      <c r="H462" s="447"/>
      <c r="I462" s="448"/>
      <c r="J462" s="75" t="s">
        <v>131</v>
      </c>
    </row>
    <row r="463" spans="2:10" ht="13.5" customHeight="1" x14ac:dyDescent="0.2">
      <c r="B463" s="438" t="s">
        <v>156</v>
      </c>
      <c r="C463" s="439"/>
      <c r="D463" s="439"/>
      <c r="E463" s="439"/>
      <c r="F463" s="439"/>
      <c r="G463" s="439"/>
      <c r="H463" s="440"/>
      <c r="I463" s="438" t="s">
        <v>45</v>
      </c>
      <c r="J463" s="440"/>
    </row>
    <row r="464" spans="2:10" ht="13.5" customHeight="1" x14ac:dyDescent="0.2">
      <c r="B464" s="441" t="s">
        <v>339</v>
      </c>
      <c r="C464" s="442"/>
      <c r="D464" s="442"/>
      <c r="E464" s="442"/>
      <c r="F464" s="442"/>
      <c r="G464" s="442"/>
      <c r="H464" s="443"/>
      <c r="I464" s="444">
        <v>6</v>
      </c>
      <c r="J464" s="445"/>
    </row>
    <row r="465" spans="2:10" ht="13.5" customHeight="1" x14ac:dyDescent="0.2">
      <c r="B465" s="428" t="s">
        <v>0</v>
      </c>
      <c r="C465" s="429"/>
      <c r="D465" s="429"/>
      <c r="E465" s="429"/>
      <c r="F465" s="429"/>
      <c r="G465" s="429"/>
      <c r="H465" s="430"/>
      <c r="I465" s="133">
        <v>6</v>
      </c>
      <c r="J465" s="134"/>
    </row>
    <row r="466" spans="2:10" x14ac:dyDescent="0.2">
      <c r="B466" s="78" t="s">
        <v>383</v>
      </c>
      <c r="C466" s="75">
        <v>3</v>
      </c>
      <c r="D466" s="446" t="s">
        <v>319</v>
      </c>
      <c r="E466" s="447"/>
      <c r="F466" s="447"/>
      <c r="G466" s="447"/>
      <c r="H466" s="447"/>
      <c r="I466" s="448"/>
      <c r="J466" s="75" t="s">
        <v>131</v>
      </c>
    </row>
    <row r="467" spans="2:10" ht="13.5" customHeight="1" x14ac:dyDescent="0.2">
      <c r="B467" s="438" t="s">
        <v>156</v>
      </c>
      <c r="C467" s="439"/>
      <c r="D467" s="439"/>
      <c r="E467" s="439"/>
      <c r="F467" s="439"/>
      <c r="G467" s="439"/>
      <c r="H467" s="440"/>
      <c r="I467" s="438" t="s">
        <v>45</v>
      </c>
      <c r="J467" s="440"/>
    </row>
    <row r="468" spans="2:10" ht="13.5" customHeight="1" x14ac:dyDescent="0.2">
      <c r="B468" s="441" t="s">
        <v>303</v>
      </c>
      <c r="C468" s="442"/>
      <c r="D468" s="442"/>
      <c r="E468" s="442"/>
      <c r="F468" s="442"/>
      <c r="G468" s="442"/>
      <c r="H468" s="443"/>
      <c r="I468" s="444">
        <v>1</v>
      </c>
      <c r="J468" s="445"/>
    </row>
    <row r="469" spans="2:10" ht="13.5" customHeight="1" x14ac:dyDescent="0.2">
      <c r="B469" s="428" t="s">
        <v>0</v>
      </c>
      <c r="C469" s="429"/>
      <c r="D469" s="429"/>
      <c r="E469" s="429"/>
      <c r="F469" s="429"/>
      <c r="G469" s="429"/>
      <c r="H469" s="430"/>
      <c r="I469" s="133">
        <v>1</v>
      </c>
      <c r="J469" s="134"/>
    </row>
    <row r="470" spans="2:10" x14ac:dyDescent="0.2">
      <c r="B470" s="78" t="s">
        <v>384</v>
      </c>
      <c r="C470" s="75">
        <v>4</v>
      </c>
      <c r="D470" s="446" t="s">
        <v>318</v>
      </c>
      <c r="E470" s="447"/>
      <c r="F470" s="447"/>
      <c r="G470" s="447"/>
      <c r="H470" s="447"/>
      <c r="I470" s="448"/>
      <c r="J470" s="75" t="s">
        <v>131</v>
      </c>
    </row>
    <row r="471" spans="2:10" ht="13.5" customHeight="1" x14ac:dyDescent="0.2">
      <c r="B471" s="438" t="s">
        <v>156</v>
      </c>
      <c r="C471" s="439"/>
      <c r="D471" s="439"/>
      <c r="E471" s="439"/>
      <c r="F471" s="439"/>
      <c r="G471" s="439"/>
      <c r="H471" s="440"/>
      <c r="I471" s="438" t="s">
        <v>45</v>
      </c>
      <c r="J471" s="440"/>
    </row>
    <row r="472" spans="2:10" ht="13.5" customHeight="1" x14ac:dyDescent="0.2">
      <c r="B472" s="441" t="s">
        <v>303</v>
      </c>
      <c r="C472" s="442"/>
      <c r="D472" s="442"/>
      <c r="E472" s="442"/>
      <c r="F472" s="442"/>
      <c r="G472" s="442"/>
      <c r="H472" s="443"/>
      <c r="I472" s="444">
        <v>1</v>
      </c>
      <c r="J472" s="445"/>
    </row>
    <row r="473" spans="2:10" ht="13.5" customHeight="1" x14ac:dyDescent="0.2">
      <c r="B473" s="428" t="s">
        <v>0</v>
      </c>
      <c r="C473" s="429"/>
      <c r="D473" s="429"/>
      <c r="E473" s="429"/>
      <c r="F473" s="429"/>
      <c r="G473" s="429"/>
      <c r="H473" s="430"/>
      <c r="I473" s="133">
        <v>1</v>
      </c>
      <c r="J473" s="134"/>
    </row>
    <row r="474" spans="2:10" ht="26.45" customHeight="1" x14ac:dyDescent="0.2">
      <c r="B474" s="78" t="s">
        <v>385</v>
      </c>
      <c r="C474" s="75">
        <v>701000102</v>
      </c>
      <c r="D474" s="446" t="s">
        <v>838</v>
      </c>
      <c r="E474" s="447"/>
      <c r="F474" s="447"/>
      <c r="G474" s="447"/>
      <c r="H474" s="447"/>
      <c r="I474" s="448"/>
      <c r="J474" s="75" t="s">
        <v>51</v>
      </c>
    </row>
    <row r="475" spans="2:10" ht="13.5" customHeight="1" x14ac:dyDescent="0.2">
      <c r="B475" s="438" t="s">
        <v>156</v>
      </c>
      <c r="C475" s="439"/>
      <c r="D475" s="439"/>
      <c r="E475" s="439"/>
      <c r="F475" s="439"/>
      <c r="G475" s="439"/>
      <c r="H475" s="440"/>
      <c r="I475" s="438" t="s">
        <v>159</v>
      </c>
      <c r="J475" s="440"/>
    </row>
    <row r="476" spans="2:10" ht="13.5" customHeight="1" x14ac:dyDescent="0.2">
      <c r="B476" s="441" t="s">
        <v>343</v>
      </c>
      <c r="C476" s="442"/>
      <c r="D476" s="442"/>
      <c r="E476" s="442"/>
      <c r="F476" s="442"/>
      <c r="G476" s="442"/>
      <c r="H476" s="443"/>
      <c r="I476" s="444">
        <v>3.84</v>
      </c>
      <c r="J476" s="445"/>
    </row>
    <row r="477" spans="2:10" ht="13.5" customHeight="1" x14ac:dyDescent="0.2">
      <c r="B477" s="441" t="s">
        <v>427</v>
      </c>
      <c r="C477" s="442"/>
      <c r="D477" s="442"/>
      <c r="E477" s="442"/>
      <c r="F477" s="442"/>
      <c r="G477" s="442"/>
      <c r="H477" s="443"/>
      <c r="I477" s="444">
        <v>2.25</v>
      </c>
      <c r="J477" s="445"/>
    </row>
    <row r="478" spans="2:10" ht="13.5" customHeight="1" x14ac:dyDescent="0.2">
      <c r="B478" s="441" t="s">
        <v>344</v>
      </c>
      <c r="C478" s="442"/>
      <c r="D478" s="442"/>
      <c r="E478" s="442"/>
      <c r="F478" s="442"/>
      <c r="G478" s="442"/>
      <c r="H478" s="443"/>
      <c r="I478" s="444">
        <v>2.5499999999999998</v>
      </c>
      <c r="J478" s="445"/>
    </row>
    <row r="479" spans="2:10" ht="13.5" customHeight="1" x14ac:dyDescent="0.2">
      <c r="B479" s="428" t="s">
        <v>0</v>
      </c>
      <c r="C479" s="429"/>
      <c r="D479" s="429"/>
      <c r="E479" s="429"/>
      <c r="F479" s="429"/>
      <c r="G479" s="429"/>
      <c r="H479" s="430"/>
      <c r="I479" s="133">
        <v>8.64</v>
      </c>
      <c r="J479" s="134"/>
    </row>
    <row r="480" spans="2:10" ht="38.450000000000003" customHeight="1" x14ac:dyDescent="0.2">
      <c r="B480" s="78" t="s">
        <v>386</v>
      </c>
      <c r="C480" s="75">
        <v>54306</v>
      </c>
      <c r="D480" s="446" t="s">
        <v>347</v>
      </c>
      <c r="E480" s="447"/>
      <c r="F480" s="447"/>
      <c r="G480" s="447"/>
      <c r="H480" s="447"/>
      <c r="I480" s="448"/>
      <c r="J480" s="75" t="s">
        <v>51</v>
      </c>
    </row>
    <row r="481" spans="2:10" ht="13.5" customHeight="1" x14ac:dyDescent="0.2">
      <c r="B481" s="438" t="s">
        <v>156</v>
      </c>
      <c r="C481" s="439"/>
      <c r="D481" s="439"/>
      <c r="E481" s="439"/>
      <c r="F481" s="439"/>
      <c r="G481" s="439"/>
      <c r="H481" s="440"/>
      <c r="I481" s="438" t="s">
        <v>159</v>
      </c>
      <c r="J481" s="440"/>
    </row>
    <row r="482" spans="2:10" ht="13.5" customHeight="1" x14ac:dyDescent="0.2">
      <c r="B482" s="441" t="s">
        <v>564</v>
      </c>
      <c r="C482" s="442"/>
      <c r="D482" s="442"/>
      <c r="E482" s="442"/>
      <c r="F482" s="442"/>
      <c r="G482" s="442"/>
      <c r="H482" s="443"/>
      <c r="I482" s="444">
        <v>0.36</v>
      </c>
      <c r="J482" s="445"/>
    </row>
    <row r="483" spans="2:10" ht="13.5" customHeight="1" x14ac:dyDescent="0.2">
      <c r="B483" s="428" t="s">
        <v>0</v>
      </c>
      <c r="C483" s="429"/>
      <c r="D483" s="429"/>
      <c r="E483" s="429"/>
      <c r="F483" s="429"/>
      <c r="G483" s="429"/>
      <c r="H483" s="430"/>
      <c r="I483" s="133">
        <v>0.36</v>
      </c>
      <c r="J483" s="134"/>
    </row>
    <row r="484" spans="2:10" ht="38.450000000000003" customHeight="1" x14ac:dyDescent="0.2">
      <c r="B484" s="78" t="s">
        <v>387</v>
      </c>
      <c r="C484" s="77">
        <v>103186</v>
      </c>
      <c r="D484" s="446" t="s">
        <v>839</v>
      </c>
      <c r="E484" s="447"/>
      <c r="F484" s="447"/>
      <c r="G484" s="447"/>
      <c r="H484" s="447"/>
      <c r="I484" s="448"/>
      <c r="J484" s="75" t="s">
        <v>131</v>
      </c>
    </row>
    <row r="485" spans="2:10" ht="13.5" customHeight="1" x14ac:dyDescent="0.2">
      <c r="B485" s="438" t="s">
        <v>156</v>
      </c>
      <c r="C485" s="439"/>
      <c r="D485" s="439"/>
      <c r="E485" s="439"/>
      <c r="F485" s="439"/>
      <c r="G485" s="439"/>
      <c r="H485" s="440"/>
      <c r="I485" s="438" t="s">
        <v>45</v>
      </c>
      <c r="J485" s="440"/>
    </row>
    <row r="486" spans="2:10" ht="13.5" customHeight="1" x14ac:dyDescent="0.2">
      <c r="B486" s="441" t="s">
        <v>417</v>
      </c>
      <c r="C486" s="442"/>
      <c r="D486" s="442"/>
      <c r="E486" s="442"/>
      <c r="F486" s="442"/>
      <c r="G486" s="442"/>
      <c r="H486" s="443"/>
      <c r="I486" s="444">
        <v>1</v>
      </c>
      <c r="J486" s="445"/>
    </row>
    <row r="487" spans="2:10" ht="13.5" customHeight="1" x14ac:dyDescent="0.2">
      <c r="B487" s="428" t="s">
        <v>0</v>
      </c>
      <c r="C487" s="429"/>
      <c r="D487" s="429"/>
      <c r="E487" s="429"/>
      <c r="F487" s="429"/>
      <c r="G487" s="429"/>
      <c r="H487" s="430"/>
      <c r="I487" s="133">
        <v>1</v>
      </c>
      <c r="J487" s="134"/>
    </row>
    <row r="488" spans="2:10" ht="38.450000000000003" customHeight="1" x14ac:dyDescent="0.2">
      <c r="B488" s="78" t="s">
        <v>388</v>
      </c>
      <c r="C488" s="77">
        <v>103206</v>
      </c>
      <c r="D488" s="446" t="s">
        <v>840</v>
      </c>
      <c r="E488" s="447"/>
      <c r="F488" s="447"/>
      <c r="G488" s="447"/>
      <c r="H488" s="447"/>
      <c r="I488" s="448"/>
      <c r="J488" s="75" t="s">
        <v>131</v>
      </c>
    </row>
    <row r="489" spans="2:10" ht="13.5" customHeight="1" x14ac:dyDescent="0.2">
      <c r="B489" s="438" t="s">
        <v>156</v>
      </c>
      <c r="C489" s="439"/>
      <c r="D489" s="439"/>
      <c r="E489" s="439"/>
      <c r="F489" s="439"/>
      <c r="G489" s="439"/>
      <c r="H489" s="440"/>
      <c r="I489" s="438" t="s">
        <v>45</v>
      </c>
      <c r="J489" s="440"/>
    </row>
    <row r="490" spans="2:10" ht="13.5" customHeight="1" x14ac:dyDescent="0.2">
      <c r="B490" s="441" t="s">
        <v>417</v>
      </c>
      <c r="C490" s="442"/>
      <c r="D490" s="442"/>
      <c r="E490" s="442"/>
      <c r="F490" s="442"/>
      <c r="G490" s="442"/>
      <c r="H490" s="443"/>
      <c r="I490" s="444">
        <v>1</v>
      </c>
      <c r="J490" s="445"/>
    </row>
    <row r="491" spans="2:10" ht="13.5" customHeight="1" x14ac:dyDescent="0.2">
      <c r="B491" s="428" t="s">
        <v>0</v>
      </c>
      <c r="C491" s="429"/>
      <c r="D491" s="429"/>
      <c r="E491" s="429"/>
      <c r="F491" s="429"/>
      <c r="G491" s="429"/>
      <c r="H491" s="430"/>
      <c r="I491" s="133">
        <v>1</v>
      </c>
      <c r="J491" s="134"/>
    </row>
    <row r="492" spans="2:10" ht="38.450000000000003" customHeight="1" x14ac:dyDescent="0.2">
      <c r="B492" s="78" t="s">
        <v>389</v>
      </c>
      <c r="C492" s="77">
        <v>103189</v>
      </c>
      <c r="D492" s="446" t="s">
        <v>841</v>
      </c>
      <c r="E492" s="447"/>
      <c r="F492" s="447"/>
      <c r="G492" s="447"/>
      <c r="H492" s="447"/>
      <c r="I492" s="448"/>
      <c r="J492" s="75" t="s">
        <v>131</v>
      </c>
    </row>
    <row r="493" spans="2:10" ht="13.5" customHeight="1" x14ac:dyDescent="0.2">
      <c r="B493" s="438" t="s">
        <v>156</v>
      </c>
      <c r="C493" s="439"/>
      <c r="D493" s="439"/>
      <c r="E493" s="439"/>
      <c r="F493" s="439"/>
      <c r="G493" s="439"/>
      <c r="H493" s="440"/>
      <c r="I493" s="438" t="s">
        <v>45</v>
      </c>
      <c r="J493" s="440"/>
    </row>
    <row r="494" spans="2:10" ht="13.5" customHeight="1" x14ac:dyDescent="0.2">
      <c r="B494" s="441" t="s">
        <v>417</v>
      </c>
      <c r="C494" s="442"/>
      <c r="D494" s="442"/>
      <c r="E494" s="442"/>
      <c r="F494" s="442"/>
      <c r="G494" s="442"/>
      <c r="H494" s="443"/>
      <c r="I494" s="444">
        <v>2</v>
      </c>
      <c r="J494" s="445"/>
    </row>
    <row r="495" spans="2:10" ht="13.5" customHeight="1" x14ac:dyDescent="0.2">
      <c r="B495" s="428" t="s">
        <v>0</v>
      </c>
      <c r="C495" s="429"/>
      <c r="D495" s="429"/>
      <c r="E495" s="429"/>
      <c r="F495" s="429"/>
      <c r="G495" s="429"/>
      <c r="H495" s="430"/>
      <c r="I495" s="133">
        <v>2</v>
      </c>
      <c r="J495" s="134"/>
    </row>
    <row r="496" spans="2:10" ht="38.450000000000003" customHeight="1" x14ac:dyDescent="0.2">
      <c r="B496" s="78" t="s">
        <v>390</v>
      </c>
      <c r="C496" s="77">
        <v>103188</v>
      </c>
      <c r="D496" s="446" t="s">
        <v>842</v>
      </c>
      <c r="E496" s="447"/>
      <c r="F496" s="447"/>
      <c r="G496" s="447"/>
      <c r="H496" s="447"/>
      <c r="I496" s="448"/>
      <c r="J496" s="75" t="s">
        <v>131</v>
      </c>
    </row>
    <row r="497" spans="2:10" ht="13.5" customHeight="1" x14ac:dyDescent="0.2">
      <c r="B497" s="438" t="s">
        <v>156</v>
      </c>
      <c r="C497" s="439"/>
      <c r="D497" s="439"/>
      <c r="E497" s="439"/>
      <c r="F497" s="439"/>
      <c r="G497" s="439"/>
      <c r="H497" s="440"/>
      <c r="I497" s="438" t="s">
        <v>45</v>
      </c>
      <c r="J497" s="440"/>
    </row>
    <row r="498" spans="2:10" ht="13.5" customHeight="1" x14ac:dyDescent="0.2">
      <c r="B498" s="441" t="s">
        <v>417</v>
      </c>
      <c r="C498" s="442"/>
      <c r="D498" s="442"/>
      <c r="E498" s="442"/>
      <c r="F498" s="442"/>
      <c r="G498" s="442"/>
      <c r="H498" s="443"/>
      <c r="I498" s="444">
        <v>1</v>
      </c>
      <c r="J498" s="445"/>
    </row>
    <row r="499" spans="2:10" ht="13.5" customHeight="1" x14ac:dyDescent="0.2">
      <c r="B499" s="428" t="s">
        <v>0</v>
      </c>
      <c r="C499" s="429"/>
      <c r="D499" s="429"/>
      <c r="E499" s="429"/>
      <c r="F499" s="429"/>
      <c r="G499" s="429"/>
      <c r="H499" s="430"/>
      <c r="I499" s="133">
        <v>1</v>
      </c>
      <c r="J499" s="134"/>
    </row>
    <row r="500" spans="2:10" ht="38.450000000000003" customHeight="1" x14ac:dyDescent="0.2">
      <c r="B500" s="78" t="s">
        <v>410</v>
      </c>
      <c r="C500" s="77">
        <v>103185</v>
      </c>
      <c r="D500" s="446" t="s">
        <v>843</v>
      </c>
      <c r="E500" s="447"/>
      <c r="F500" s="447"/>
      <c r="G500" s="447"/>
      <c r="H500" s="447"/>
      <c r="I500" s="448"/>
      <c r="J500" s="75" t="s">
        <v>131</v>
      </c>
    </row>
    <row r="501" spans="2:10" ht="13.5" customHeight="1" x14ac:dyDescent="0.2">
      <c r="B501" s="438" t="s">
        <v>156</v>
      </c>
      <c r="C501" s="439"/>
      <c r="D501" s="439"/>
      <c r="E501" s="439"/>
      <c r="F501" s="439"/>
      <c r="G501" s="439"/>
      <c r="H501" s="440"/>
      <c r="I501" s="438" t="s">
        <v>45</v>
      </c>
      <c r="J501" s="440"/>
    </row>
    <row r="502" spans="2:10" ht="13.5" customHeight="1" x14ac:dyDescent="0.2">
      <c r="B502" s="441" t="s">
        <v>417</v>
      </c>
      <c r="C502" s="442"/>
      <c r="D502" s="442"/>
      <c r="E502" s="442"/>
      <c r="F502" s="442"/>
      <c r="G502" s="442"/>
      <c r="H502" s="443"/>
      <c r="I502" s="444">
        <v>1</v>
      </c>
      <c r="J502" s="445"/>
    </row>
    <row r="503" spans="2:10" ht="13.5" customHeight="1" x14ac:dyDescent="0.2">
      <c r="B503" s="428" t="s">
        <v>0</v>
      </c>
      <c r="C503" s="429"/>
      <c r="D503" s="429"/>
      <c r="E503" s="429"/>
      <c r="F503" s="429"/>
      <c r="G503" s="429"/>
      <c r="H503" s="430"/>
      <c r="I503" s="133">
        <v>1</v>
      </c>
      <c r="J503" s="134"/>
    </row>
    <row r="504" spans="2:10" ht="38.450000000000003" customHeight="1" x14ac:dyDescent="0.2">
      <c r="B504" s="78" t="s">
        <v>411</v>
      </c>
      <c r="C504" s="77">
        <v>103187</v>
      </c>
      <c r="D504" s="446" t="s">
        <v>844</v>
      </c>
      <c r="E504" s="447"/>
      <c r="F504" s="447"/>
      <c r="G504" s="447"/>
      <c r="H504" s="447"/>
      <c r="I504" s="448"/>
      <c r="J504" s="75" t="s">
        <v>131</v>
      </c>
    </row>
    <row r="505" spans="2:10" ht="13.5" customHeight="1" x14ac:dyDescent="0.2">
      <c r="B505" s="438" t="s">
        <v>156</v>
      </c>
      <c r="C505" s="439"/>
      <c r="D505" s="439"/>
      <c r="E505" s="439"/>
      <c r="F505" s="439"/>
      <c r="G505" s="439"/>
      <c r="H505" s="440"/>
      <c r="I505" s="438" t="s">
        <v>45</v>
      </c>
      <c r="J505" s="440"/>
    </row>
    <row r="506" spans="2:10" ht="13.5" customHeight="1" x14ac:dyDescent="0.2">
      <c r="B506" s="441" t="s">
        <v>417</v>
      </c>
      <c r="C506" s="442"/>
      <c r="D506" s="442"/>
      <c r="E506" s="442"/>
      <c r="F506" s="442"/>
      <c r="G506" s="442"/>
      <c r="H506" s="443"/>
      <c r="I506" s="444">
        <v>1</v>
      </c>
      <c r="J506" s="445"/>
    </row>
    <row r="507" spans="2:10" ht="13.5" customHeight="1" x14ac:dyDescent="0.2">
      <c r="B507" s="428" t="s">
        <v>0</v>
      </c>
      <c r="C507" s="429"/>
      <c r="D507" s="429"/>
      <c r="E507" s="429"/>
      <c r="F507" s="429"/>
      <c r="G507" s="429"/>
      <c r="H507" s="430"/>
      <c r="I507" s="133">
        <v>1</v>
      </c>
      <c r="J507" s="134"/>
    </row>
    <row r="508" spans="2:10" ht="38.450000000000003" customHeight="1" x14ac:dyDescent="0.2">
      <c r="B508" s="78" t="s">
        <v>412</v>
      </c>
      <c r="C508" s="77">
        <v>103205</v>
      </c>
      <c r="D508" s="446" t="s">
        <v>845</v>
      </c>
      <c r="E508" s="447"/>
      <c r="F508" s="447"/>
      <c r="G508" s="447"/>
      <c r="H508" s="447"/>
      <c r="I508" s="448"/>
      <c r="J508" s="75" t="s">
        <v>131</v>
      </c>
    </row>
    <row r="509" spans="2:10" ht="13.5" customHeight="1" x14ac:dyDescent="0.2">
      <c r="B509" s="438" t="s">
        <v>156</v>
      </c>
      <c r="C509" s="439"/>
      <c r="D509" s="439"/>
      <c r="E509" s="439"/>
      <c r="F509" s="439"/>
      <c r="G509" s="439"/>
      <c r="H509" s="440"/>
      <c r="I509" s="438" t="s">
        <v>45</v>
      </c>
      <c r="J509" s="440"/>
    </row>
    <row r="510" spans="2:10" ht="13.5" customHeight="1" x14ac:dyDescent="0.2">
      <c r="B510" s="441" t="s">
        <v>417</v>
      </c>
      <c r="C510" s="442"/>
      <c r="D510" s="442"/>
      <c r="E510" s="442"/>
      <c r="F510" s="442"/>
      <c r="G510" s="442"/>
      <c r="H510" s="443"/>
      <c r="I510" s="444">
        <v>1</v>
      </c>
      <c r="J510" s="445"/>
    </row>
    <row r="511" spans="2:10" ht="13.5" customHeight="1" x14ac:dyDescent="0.2">
      <c r="B511" s="428" t="s">
        <v>0</v>
      </c>
      <c r="C511" s="429"/>
      <c r="D511" s="429"/>
      <c r="E511" s="429"/>
      <c r="F511" s="429"/>
      <c r="G511" s="429"/>
      <c r="H511" s="430"/>
      <c r="I511" s="133">
        <v>1</v>
      </c>
      <c r="J511" s="134"/>
    </row>
    <row r="512" spans="2:10" ht="38.450000000000003" customHeight="1" x14ac:dyDescent="0.2">
      <c r="B512" s="78" t="s">
        <v>413</v>
      </c>
      <c r="C512" s="77">
        <v>103209</v>
      </c>
      <c r="D512" s="446" t="s">
        <v>846</v>
      </c>
      <c r="E512" s="447"/>
      <c r="F512" s="447"/>
      <c r="G512" s="447"/>
      <c r="H512" s="447"/>
      <c r="I512" s="448"/>
      <c r="J512" s="75" t="s">
        <v>131</v>
      </c>
    </row>
    <row r="513" spans="2:10" ht="13.5" customHeight="1" x14ac:dyDescent="0.2">
      <c r="B513" s="438" t="s">
        <v>156</v>
      </c>
      <c r="C513" s="439"/>
      <c r="D513" s="439"/>
      <c r="E513" s="439"/>
      <c r="F513" s="439"/>
      <c r="G513" s="439"/>
      <c r="H513" s="440"/>
      <c r="I513" s="438" t="s">
        <v>45</v>
      </c>
      <c r="J513" s="440"/>
    </row>
    <row r="514" spans="2:10" ht="13.5" customHeight="1" x14ac:dyDescent="0.2">
      <c r="B514" s="441" t="s">
        <v>417</v>
      </c>
      <c r="C514" s="442"/>
      <c r="D514" s="442"/>
      <c r="E514" s="442"/>
      <c r="F514" s="442"/>
      <c r="G514" s="442"/>
      <c r="H514" s="443"/>
      <c r="I514" s="444">
        <v>1</v>
      </c>
      <c r="J514" s="445"/>
    </row>
    <row r="515" spans="2:10" ht="13.5" customHeight="1" x14ac:dyDescent="0.2">
      <c r="B515" s="428" t="s">
        <v>0</v>
      </c>
      <c r="C515" s="429"/>
      <c r="D515" s="429"/>
      <c r="E515" s="429"/>
      <c r="F515" s="429"/>
      <c r="G515" s="429"/>
      <c r="H515" s="430"/>
      <c r="I515" s="133">
        <v>1</v>
      </c>
      <c r="J515" s="134"/>
    </row>
    <row r="516" spans="2:10" ht="38.450000000000003" customHeight="1" x14ac:dyDescent="0.2">
      <c r="B516" s="78" t="s">
        <v>414</v>
      </c>
      <c r="C516" s="77">
        <v>103208</v>
      </c>
      <c r="D516" s="446" t="s">
        <v>847</v>
      </c>
      <c r="E516" s="447"/>
      <c r="F516" s="447"/>
      <c r="G516" s="447"/>
      <c r="H516" s="447"/>
      <c r="I516" s="448"/>
      <c r="J516" s="75" t="s">
        <v>131</v>
      </c>
    </row>
    <row r="517" spans="2:10" ht="13.5" customHeight="1" x14ac:dyDescent="0.2">
      <c r="B517" s="438" t="s">
        <v>156</v>
      </c>
      <c r="C517" s="439"/>
      <c r="D517" s="439"/>
      <c r="E517" s="439"/>
      <c r="F517" s="439"/>
      <c r="G517" s="439"/>
      <c r="H517" s="440"/>
      <c r="I517" s="438" t="s">
        <v>45</v>
      </c>
      <c r="J517" s="440"/>
    </row>
    <row r="518" spans="2:10" ht="13.5" customHeight="1" x14ac:dyDescent="0.2">
      <c r="B518" s="441" t="s">
        <v>417</v>
      </c>
      <c r="C518" s="442"/>
      <c r="D518" s="442"/>
      <c r="E518" s="442"/>
      <c r="F518" s="442"/>
      <c r="G518" s="442"/>
      <c r="H518" s="443"/>
      <c r="I518" s="444">
        <v>2</v>
      </c>
      <c r="J518" s="445"/>
    </row>
    <row r="519" spans="2:10" ht="13.5" customHeight="1" x14ac:dyDescent="0.2">
      <c r="B519" s="428" t="s">
        <v>0</v>
      </c>
      <c r="C519" s="429"/>
      <c r="D519" s="429"/>
      <c r="E519" s="429"/>
      <c r="F519" s="429"/>
      <c r="G519" s="429"/>
      <c r="H519" s="430"/>
      <c r="I519" s="133">
        <v>2</v>
      </c>
      <c r="J519" s="134"/>
    </row>
    <row r="520" spans="2:10" ht="38.450000000000003" customHeight="1" x14ac:dyDescent="0.2">
      <c r="B520" s="78" t="s">
        <v>415</v>
      </c>
      <c r="C520" s="77" t="s">
        <v>392</v>
      </c>
      <c r="D520" s="446" t="s">
        <v>408</v>
      </c>
      <c r="E520" s="447"/>
      <c r="F520" s="447"/>
      <c r="G520" s="447"/>
      <c r="H520" s="447"/>
      <c r="I520" s="448"/>
      <c r="J520" s="75" t="s">
        <v>131</v>
      </c>
    </row>
    <row r="521" spans="2:10" ht="13.5" customHeight="1" x14ac:dyDescent="0.2">
      <c r="B521" s="438" t="s">
        <v>156</v>
      </c>
      <c r="C521" s="439"/>
      <c r="D521" s="439"/>
      <c r="E521" s="439"/>
      <c r="F521" s="439"/>
      <c r="G521" s="439"/>
      <c r="H521" s="440"/>
      <c r="I521" s="438" t="s">
        <v>45</v>
      </c>
      <c r="J521" s="440"/>
    </row>
    <row r="522" spans="2:10" ht="13.5" customHeight="1" x14ac:dyDescent="0.2">
      <c r="B522" s="441" t="s">
        <v>418</v>
      </c>
      <c r="C522" s="442"/>
      <c r="D522" s="442"/>
      <c r="E522" s="442"/>
      <c r="F522" s="442"/>
      <c r="G522" s="442"/>
      <c r="H522" s="443"/>
      <c r="I522" s="444">
        <v>1</v>
      </c>
      <c r="J522" s="445"/>
    </row>
    <row r="523" spans="2:10" ht="13.5" customHeight="1" x14ac:dyDescent="0.2">
      <c r="B523" s="428" t="s">
        <v>0</v>
      </c>
      <c r="C523" s="429"/>
      <c r="D523" s="429"/>
      <c r="E523" s="429"/>
      <c r="F523" s="429"/>
      <c r="G523" s="429"/>
      <c r="H523" s="430"/>
      <c r="I523" s="133">
        <v>1</v>
      </c>
      <c r="J523" s="134"/>
    </row>
    <row r="524" spans="2:10" ht="38.450000000000003" customHeight="1" x14ac:dyDescent="0.2">
      <c r="B524" s="78" t="s">
        <v>416</v>
      </c>
      <c r="C524" s="77" t="s">
        <v>403</v>
      </c>
      <c r="D524" s="446" t="s">
        <v>409</v>
      </c>
      <c r="E524" s="447"/>
      <c r="F524" s="447"/>
      <c r="G524" s="447"/>
      <c r="H524" s="447"/>
      <c r="I524" s="448"/>
      <c r="J524" s="75" t="s">
        <v>131</v>
      </c>
    </row>
    <row r="525" spans="2:10" ht="13.5" customHeight="1" x14ac:dyDescent="0.2">
      <c r="B525" s="438" t="s">
        <v>156</v>
      </c>
      <c r="C525" s="439"/>
      <c r="D525" s="439"/>
      <c r="E525" s="439"/>
      <c r="F525" s="439"/>
      <c r="G525" s="439"/>
      <c r="H525" s="440"/>
      <c r="I525" s="438" t="s">
        <v>45</v>
      </c>
      <c r="J525" s="440"/>
    </row>
    <row r="526" spans="2:10" ht="13.5" customHeight="1" x14ac:dyDescent="0.2">
      <c r="B526" s="441" t="s">
        <v>418</v>
      </c>
      <c r="C526" s="442"/>
      <c r="D526" s="442"/>
      <c r="E526" s="442"/>
      <c r="F526" s="442"/>
      <c r="G526" s="442"/>
      <c r="H526" s="443"/>
      <c r="I526" s="444">
        <v>1</v>
      </c>
      <c r="J526" s="445"/>
    </row>
    <row r="527" spans="2:10" ht="13.5" customHeight="1" x14ac:dyDescent="0.2">
      <c r="B527" s="428" t="s">
        <v>0</v>
      </c>
      <c r="C527" s="429"/>
      <c r="D527" s="429"/>
      <c r="E527" s="429"/>
      <c r="F527" s="429"/>
      <c r="G527" s="429"/>
      <c r="H527" s="430"/>
      <c r="I527" s="133">
        <v>1</v>
      </c>
      <c r="J527" s="134"/>
    </row>
    <row r="528" spans="2:10" ht="38.450000000000003" customHeight="1" x14ac:dyDescent="0.2">
      <c r="B528" s="78" t="s">
        <v>567</v>
      </c>
      <c r="C528" s="75">
        <v>2001003044</v>
      </c>
      <c r="D528" s="446" t="s">
        <v>848</v>
      </c>
      <c r="E528" s="447"/>
      <c r="F528" s="447"/>
      <c r="G528" s="447"/>
      <c r="H528" s="447"/>
      <c r="I528" s="448"/>
      <c r="J528" s="75" t="s">
        <v>131</v>
      </c>
    </row>
    <row r="529" spans="2:10" ht="13.5" customHeight="1" x14ac:dyDescent="0.2">
      <c r="B529" s="438" t="s">
        <v>156</v>
      </c>
      <c r="C529" s="439"/>
      <c r="D529" s="439"/>
      <c r="E529" s="439"/>
      <c r="F529" s="439"/>
      <c r="G529" s="439"/>
      <c r="H529" s="440"/>
      <c r="I529" s="438" t="s">
        <v>45</v>
      </c>
      <c r="J529" s="440"/>
    </row>
    <row r="530" spans="2:10" ht="13.5" customHeight="1" x14ac:dyDescent="0.2">
      <c r="B530" s="441" t="s">
        <v>568</v>
      </c>
      <c r="C530" s="442"/>
      <c r="D530" s="442"/>
      <c r="E530" s="442"/>
      <c r="F530" s="442"/>
      <c r="G530" s="442"/>
      <c r="H530" s="443"/>
      <c r="I530" s="444">
        <v>6</v>
      </c>
      <c r="J530" s="445"/>
    </row>
    <row r="531" spans="2:10" ht="13.5" customHeight="1" x14ac:dyDescent="0.2">
      <c r="B531" s="428" t="s">
        <v>0</v>
      </c>
      <c r="C531" s="429"/>
      <c r="D531" s="429"/>
      <c r="E531" s="429"/>
      <c r="F531" s="429"/>
      <c r="G531" s="429"/>
      <c r="H531" s="430"/>
      <c r="I531" s="133">
        <v>6</v>
      </c>
      <c r="J531" s="134"/>
    </row>
    <row r="532" spans="2:10" ht="38.450000000000003" customHeight="1" x14ac:dyDescent="0.2">
      <c r="B532" s="78" t="s">
        <v>569</v>
      </c>
      <c r="C532" s="75">
        <v>1301004016</v>
      </c>
      <c r="D532" s="446" t="s">
        <v>849</v>
      </c>
      <c r="E532" s="447"/>
      <c r="F532" s="447"/>
      <c r="G532" s="447"/>
      <c r="H532" s="447"/>
      <c r="I532" s="448"/>
      <c r="J532" s="75" t="s">
        <v>131</v>
      </c>
    </row>
    <row r="533" spans="2:10" ht="13.5" customHeight="1" x14ac:dyDescent="0.2">
      <c r="B533" s="438" t="s">
        <v>156</v>
      </c>
      <c r="C533" s="439"/>
      <c r="D533" s="439"/>
      <c r="E533" s="439"/>
      <c r="F533" s="439"/>
      <c r="G533" s="439"/>
      <c r="H533" s="440"/>
      <c r="I533" s="438" t="s">
        <v>45</v>
      </c>
      <c r="J533" s="440"/>
    </row>
    <row r="534" spans="2:10" ht="13.5" customHeight="1" x14ac:dyDescent="0.2">
      <c r="B534" s="441" t="s">
        <v>570</v>
      </c>
      <c r="C534" s="442"/>
      <c r="D534" s="442"/>
      <c r="E534" s="442"/>
      <c r="F534" s="442"/>
      <c r="G534" s="442"/>
      <c r="H534" s="443"/>
      <c r="I534" s="444">
        <v>1</v>
      </c>
      <c r="J534" s="445"/>
    </row>
    <row r="535" spans="2:10" ht="13.5" customHeight="1" x14ac:dyDescent="0.2">
      <c r="B535" s="428" t="s">
        <v>0</v>
      </c>
      <c r="C535" s="429"/>
      <c r="D535" s="429"/>
      <c r="E535" s="429"/>
      <c r="F535" s="429"/>
      <c r="G535" s="429"/>
      <c r="H535" s="430"/>
      <c r="I535" s="133">
        <v>1</v>
      </c>
      <c r="J535" s="134"/>
    </row>
    <row r="536" spans="2:10" ht="38.450000000000003" customHeight="1" x14ac:dyDescent="0.2">
      <c r="B536" s="78" t="s">
        <v>575</v>
      </c>
      <c r="C536" s="75">
        <v>101905</v>
      </c>
      <c r="D536" s="446" t="s">
        <v>850</v>
      </c>
      <c r="E536" s="447"/>
      <c r="F536" s="447"/>
      <c r="G536" s="447"/>
      <c r="H536" s="447"/>
      <c r="I536" s="448"/>
      <c r="J536" s="75" t="s">
        <v>131</v>
      </c>
    </row>
    <row r="537" spans="2:10" ht="13.5" customHeight="1" x14ac:dyDescent="0.2">
      <c r="B537" s="438" t="s">
        <v>156</v>
      </c>
      <c r="C537" s="439"/>
      <c r="D537" s="439"/>
      <c r="E537" s="439"/>
      <c r="F537" s="439"/>
      <c r="G537" s="439"/>
      <c r="H537" s="440"/>
      <c r="I537" s="438" t="s">
        <v>45</v>
      </c>
      <c r="J537" s="440"/>
    </row>
    <row r="538" spans="2:10" ht="13.5" customHeight="1" x14ac:dyDescent="0.2">
      <c r="B538" s="441" t="s">
        <v>579</v>
      </c>
      <c r="C538" s="442"/>
      <c r="D538" s="442"/>
      <c r="E538" s="442"/>
      <c r="F538" s="442"/>
      <c r="G538" s="442"/>
      <c r="H538" s="443"/>
      <c r="I538" s="444">
        <v>1</v>
      </c>
      <c r="J538" s="445"/>
    </row>
    <row r="539" spans="2:10" ht="13.5" customHeight="1" x14ac:dyDescent="0.2">
      <c r="B539" s="428" t="s">
        <v>0</v>
      </c>
      <c r="C539" s="429"/>
      <c r="D539" s="429"/>
      <c r="E539" s="429"/>
      <c r="F539" s="429"/>
      <c r="G539" s="429"/>
      <c r="H539" s="430"/>
      <c r="I539" s="133">
        <v>1</v>
      </c>
      <c r="J539" s="134"/>
    </row>
    <row r="540" spans="2:10" ht="38.450000000000003" customHeight="1" x14ac:dyDescent="0.2">
      <c r="B540" s="78" t="s">
        <v>576</v>
      </c>
      <c r="C540" s="75">
        <v>101906</v>
      </c>
      <c r="D540" s="446" t="s">
        <v>851</v>
      </c>
      <c r="E540" s="447"/>
      <c r="F540" s="447"/>
      <c r="G540" s="447"/>
      <c r="H540" s="447"/>
      <c r="I540" s="448"/>
      <c r="J540" s="75" t="s">
        <v>131</v>
      </c>
    </row>
    <row r="541" spans="2:10" ht="13.5" customHeight="1" x14ac:dyDescent="0.2">
      <c r="B541" s="438" t="s">
        <v>156</v>
      </c>
      <c r="C541" s="439"/>
      <c r="D541" s="439"/>
      <c r="E541" s="439"/>
      <c r="F541" s="439"/>
      <c r="G541" s="439"/>
      <c r="H541" s="440"/>
      <c r="I541" s="438" t="s">
        <v>45</v>
      </c>
      <c r="J541" s="440"/>
    </row>
    <row r="542" spans="2:10" ht="13.5" customHeight="1" x14ac:dyDescent="0.2">
      <c r="B542" s="441" t="s">
        <v>580</v>
      </c>
      <c r="C542" s="442"/>
      <c r="D542" s="442"/>
      <c r="E542" s="442"/>
      <c r="F542" s="442"/>
      <c r="G542" s="442"/>
      <c r="H542" s="443"/>
      <c r="I542" s="444">
        <v>1</v>
      </c>
      <c r="J542" s="445"/>
    </row>
    <row r="543" spans="2:10" ht="13.5" customHeight="1" x14ac:dyDescent="0.2">
      <c r="B543" s="428" t="s">
        <v>0</v>
      </c>
      <c r="C543" s="429"/>
      <c r="D543" s="429"/>
      <c r="E543" s="429"/>
      <c r="F543" s="429"/>
      <c r="G543" s="429"/>
      <c r="H543" s="430"/>
      <c r="I543" s="133">
        <v>1</v>
      </c>
      <c r="J543" s="134"/>
    </row>
    <row r="544" spans="2:10" ht="38.450000000000003" customHeight="1" x14ac:dyDescent="0.2">
      <c r="B544" s="78" t="s">
        <v>577</v>
      </c>
      <c r="C544" s="75">
        <v>1401000170</v>
      </c>
      <c r="D544" s="446" t="s">
        <v>852</v>
      </c>
      <c r="E544" s="447"/>
      <c r="F544" s="447"/>
      <c r="G544" s="447"/>
      <c r="H544" s="447"/>
      <c r="I544" s="448"/>
      <c r="J544" s="75" t="s">
        <v>131</v>
      </c>
    </row>
    <row r="545" spans="2:10" ht="13.5" customHeight="1" x14ac:dyDescent="0.2">
      <c r="B545" s="438" t="s">
        <v>156</v>
      </c>
      <c r="C545" s="439"/>
      <c r="D545" s="439"/>
      <c r="E545" s="439"/>
      <c r="F545" s="439"/>
      <c r="G545" s="439"/>
      <c r="H545" s="440"/>
      <c r="I545" s="438" t="s">
        <v>45</v>
      </c>
      <c r="J545" s="440"/>
    </row>
    <row r="546" spans="2:10" ht="13.5" customHeight="1" x14ac:dyDescent="0.2">
      <c r="B546" s="441" t="s">
        <v>581</v>
      </c>
      <c r="C546" s="442"/>
      <c r="D546" s="442"/>
      <c r="E546" s="442"/>
      <c r="F546" s="442"/>
      <c r="G546" s="442"/>
      <c r="H546" s="443"/>
      <c r="I546" s="444">
        <v>7</v>
      </c>
      <c r="J546" s="445"/>
    </row>
    <row r="547" spans="2:10" ht="13.5" customHeight="1" x14ac:dyDescent="0.2">
      <c r="B547" s="428" t="s">
        <v>0</v>
      </c>
      <c r="C547" s="429"/>
      <c r="D547" s="429"/>
      <c r="E547" s="429"/>
      <c r="F547" s="429"/>
      <c r="G547" s="429"/>
      <c r="H547" s="430"/>
      <c r="I547" s="133">
        <v>7</v>
      </c>
      <c r="J547" s="134"/>
    </row>
    <row r="548" spans="2:10" ht="38.450000000000003" customHeight="1" x14ac:dyDescent="0.2">
      <c r="B548" s="78" t="s">
        <v>578</v>
      </c>
      <c r="C548" s="75">
        <v>1401000164</v>
      </c>
      <c r="D548" s="446" t="s">
        <v>853</v>
      </c>
      <c r="E548" s="447"/>
      <c r="F548" s="447"/>
      <c r="G548" s="447"/>
      <c r="H548" s="447"/>
      <c r="I548" s="448"/>
      <c r="J548" s="75" t="s">
        <v>131</v>
      </c>
    </row>
    <row r="549" spans="2:10" ht="13.5" customHeight="1" x14ac:dyDescent="0.2">
      <c r="B549" s="438" t="s">
        <v>156</v>
      </c>
      <c r="C549" s="439"/>
      <c r="D549" s="439"/>
      <c r="E549" s="439"/>
      <c r="F549" s="439"/>
      <c r="G549" s="439"/>
      <c r="H549" s="440"/>
      <c r="I549" s="438" t="s">
        <v>45</v>
      </c>
      <c r="J549" s="440"/>
    </row>
    <row r="550" spans="2:10" ht="13.5" customHeight="1" x14ac:dyDescent="0.2">
      <c r="B550" s="441" t="s">
        <v>581</v>
      </c>
      <c r="C550" s="442"/>
      <c r="D550" s="442"/>
      <c r="E550" s="442"/>
      <c r="F550" s="442"/>
      <c r="G550" s="442"/>
      <c r="H550" s="443"/>
      <c r="I550" s="444">
        <v>2</v>
      </c>
      <c r="J550" s="445"/>
    </row>
    <row r="551" spans="2:10" ht="13.5" customHeight="1" x14ac:dyDescent="0.2">
      <c r="B551" s="428" t="s">
        <v>0</v>
      </c>
      <c r="C551" s="429"/>
      <c r="D551" s="429"/>
      <c r="E551" s="429"/>
      <c r="F551" s="429"/>
      <c r="G551" s="429"/>
      <c r="H551" s="430"/>
      <c r="I551" s="133">
        <v>2</v>
      </c>
      <c r="J551" s="134"/>
    </row>
    <row r="552" spans="2:10" x14ac:dyDescent="0.2">
      <c r="B552" s="44" t="s">
        <v>440</v>
      </c>
      <c r="C552" s="93"/>
      <c r="D552" s="94" t="s">
        <v>333</v>
      </c>
      <c r="E552" s="94"/>
      <c r="F552" s="94"/>
      <c r="G552" s="94"/>
      <c r="H552" s="94"/>
      <c r="I552" s="94"/>
      <c r="J552" s="95"/>
    </row>
    <row r="553" spans="2:10" x14ac:dyDescent="0.2">
      <c r="B553" s="78" t="s">
        <v>441</v>
      </c>
      <c r="C553" s="75">
        <v>98509</v>
      </c>
      <c r="D553" s="446" t="s">
        <v>854</v>
      </c>
      <c r="E553" s="447"/>
      <c r="F553" s="447"/>
      <c r="G553" s="447"/>
      <c r="H553" s="447"/>
      <c r="I553" s="448"/>
      <c r="J553" s="75" t="s">
        <v>131</v>
      </c>
    </row>
    <row r="554" spans="2:10" ht="13.5" customHeight="1" x14ac:dyDescent="0.2">
      <c r="B554" s="438" t="s">
        <v>156</v>
      </c>
      <c r="C554" s="439"/>
      <c r="D554" s="439"/>
      <c r="E554" s="439"/>
      <c r="F554" s="439"/>
      <c r="G554" s="439"/>
      <c r="H554" s="440"/>
      <c r="I554" s="438" t="s">
        <v>45</v>
      </c>
      <c r="J554" s="440"/>
    </row>
    <row r="555" spans="2:10" ht="13.5" customHeight="1" x14ac:dyDescent="0.2">
      <c r="B555" s="441" t="s">
        <v>335</v>
      </c>
      <c r="C555" s="442"/>
      <c r="D555" s="442"/>
      <c r="E555" s="442"/>
      <c r="F555" s="442"/>
      <c r="G555" s="442"/>
      <c r="H555" s="443"/>
      <c r="I555" s="444">
        <v>26</v>
      </c>
      <c r="J555" s="445"/>
    </row>
    <row r="556" spans="2:10" ht="13.5" customHeight="1" x14ac:dyDescent="0.2">
      <c r="B556" s="428" t="s">
        <v>0</v>
      </c>
      <c r="C556" s="429"/>
      <c r="D556" s="429"/>
      <c r="E556" s="429"/>
      <c r="F556" s="429"/>
      <c r="G556" s="429"/>
      <c r="H556" s="430"/>
      <c r="I556" s="133">
        <v>26</v>
      </c>
      <c r="J556" s="134"/>
    </row>
    <row r="557" spans="2:10" ht="30.6" customHeight="1" x14ac:dyDescent="0.2">
      <c r="B557" s="78" t="s">
        <v>442</v>
      </c>
      <c r="C557" s="75">
        <v>98511</v>
      </c>
      <c r="D557" s="446" t="s">
        <v>855</v>
      </c>
      <c r="E557" s="447"/>
      <c r="F557" s="447"/>
      <c r="G557" s="447"/>
      <c r="H557" s="447"/>
      <c r="I557" s="448"/>
      <c r="J557" s="75" t="s">
        <v>131</v>
      </c>
    </row>
    <row r="558" spans="2:10" ht="13.5" customHeight="1" x14ac:dyDescent="0.2">
      <c r="B558" s="438" t="s">
        <v>156</v>
      </c>
      <c r="C558" s="439"/>
      <c r="D558" s="439"/>
      <c r="E558" s="439"/>
      <c r="F558" s="439"/>
      <c r="G558" s="439"/>
      <c r="H558" s="440"/>
      <c r="I558" s="438" t="s">
        <v>45</v>
      </c>
      <c r="J558" s="440"/>
    </row>
    <row r="559" spans="2:10" ht="13.5" customHeight="1" x14ac:dyDescent="0.2">
      <c r="B559" s="441" t="s">
        <v>335</v>
      </c>
      <c r="C559" s="442"/>
      <c r="D559" s="442"/>
      <c r="E559" s="442"/>
      <c r="F559" s="442"/>
      <c r="G559" s="442"/>
      <c r="H559" s="443"/>
      <c r="I559" s="444">
        <v>4</v>
      </c>
      <c r="J559" s="445"/>
    </row>
    <row r="560" spans="2:10" ht="13.5" customHeight="1" x14ac:dyDescent="0.2">
      <c r="B560" s="428" t="s">
        <v>0</v>
      </c>
      <c r="C560" s="429"/>
      <c r="D560" s="429"/>
      <c r="E560" s="429"/>
      <c r="F560" s="429"/>
      <c r="G560" s="429"/>
      <c r="H560" s="430"/>
      <c r="I560" s="133">
        <v>4</v>
      </c>
      <c r="J560" s="134"/>
    </row>
    <row r="561" spans="2:10" ht="30.6" customHeight="1" x14ac:dyDescent="0.2">
      <c r="B561" s="78" t="s">
        <v>443</v>
      </c>
      <c r="C561" s="75">
        <v>98525</v>
      </c>
      <c r="D561" s="446" t="s">
        <v>780</v>
      </c>
      <c r="E561" s="447"/>
      <c r="F561" s="447"/>
      <c r="G561" s="447"/>
      <c r="H561" s="447"/>
      <c r="I561" s="448"/>
      <c r="J561" s="75" t="s">
        <v>51</v>
      </c>
    </row>
    <row r="562" spans="2:10" ht="13.5" customHeight="1" x14ac:dyDescent="0.2">
      <c r="B562" s="438" t="s">
        <v>156</v>
      </c>
      <c r="C562" s="439"/>
      <c r="D562" s="439"/>
      <c r="E562" s="439"/>
      <c r="F562" s="439"/>
      <c r="G562" s="439"/>
      <c r="H562" s="440"/>
      <c r="I562" s="438" t="s">
        <v>159</v>
      </c>
      <c r="J562" s="440"/>
    </row>
    <row r="563" spans="2:10" ht="13.5" customHeight="1" x14ac:dyDescent="0.2">
      <c r="B563" s="441" t="s">
        <v>335</v>
      </c>
      <c r="C563" s="442"/>
      <c r="D563" s="442"/>
      <c r="E563" s="442"/>
      <c r="F563" s="442"/>
      <c r="G563" s="442"/>
      <c r="H563" s="443"/>
      <c r="I563" s="444">
        <v>464.31999999999994</v>
      </c>
      <c r="J563" s="445"/>
    </row>
    <row r="564" spans="2:10" ht="13.5" customHeight="1" x14ac:dyDescent="0.2">
      <c r="B564" s="428" t="s">
        <v>0</v>
      </c>
      <c r="C564" s="429"/>
      <c r="D564" s="429"/>
      <c r="E564" s="429"/>
      <c r="F564" s="429"/>
      <c r="G564" s="429"/>
      <c r="H564" s="430"/>
      <c r="I564" s="133">
        <v>464.31999999999994</v>
      </c>
      <c r="J564" s="134"/>
    </row>
    <row r="565" spans="2:10" ht="30.6" customHeight="1" x14ac:dyDescent="0.2">
      <c r="B565" s="78" t="s">
        <v>444</v>
      </c>
      <c r="C565" s="75">
        <v>103946</v>
      </c>
      <c r="D565" s="446" t="s">
        <v>856</v>
      </c>
      <c r="E565" s="447"/>
      <c r="F565" s="447"/>
      <c r="G565" s="447"/>
      <c r="H565" s="447"/>
      <c r="I565" s="448"/>
      <c r="J565" s="75" t="s">
        <v>51</v>
      </c>
    </row>
    <row r="566" spans="2:10" ht="13.5" customHeight="1" x14ac:dyDescent="0.2">
      <c r="B566" s="438" t="s">
        <v>156</v>
      </c>
      <c r="C566" s="439"/>
      <c r="D566" s="439"/>
      <c r="E566" s="439"/>
      <c r="F566" s="439"/>
      <c r="G566" s="439"/>
      <c r="H566" s="440"/>
      <c r="I566" s="438" t="s">
        <v>159</v>
      </c>
      <c r="J566" s="440"/>
    </row>
    <row r="567" spans="2:10" ht="13.5" customHeight="1" x14ac:dyDescent="0.2">
      <c r="B567" s="441" t="s">
        <v>335</v>
      </c>
      <c r="C567" s="442"/>
      <c r="D567" s="442"/>
      <c r="E567" s="442"/>
      <c r="F567" s="442"/>
      <c r="G567" s="442"/>
      <c r="H567" s="443"/>
      <c r="I567" s="444">
        <v>335.78</v>
      </c>
      <c r="J567" s="445"/>
    </row>
    <row r="568" spans="2:10" ht="13.5" customHeight="1" x14ac:dyDescent="0.2">
      <c r="B568" s="428" t="s">
        <v>0</v>
      </c>
      <c r="C568" s="429"/>
      <c r="D568" s="429"/>
      <c r="E568" s="429"/>
      <c r="F568" s="429"/>
      <c r="G568" s="429"/>
      <c r="H568" s="430"/>
      <c r="I568" s="133">
        <v>335.78</v>
      </c>
      <c r="J568" s="134"/>
    </row>
    <row r="569" spans="2:10" ht="30.6" customHeight="1" x14ac:dyDescent="0.2">
      <c r="B569" s="78" t="s">
        <v>472</v>
      </c>
      <c r="C569" s="75">
        <v>98520</v>
      </c>
      <c r="D569" s="446" t="s">
        <v>857</v>
      </c>
      <c r="E569" s="447"/>
      <c r="F569" s="447"/>
      <c r="G569" s="447"/>
      <c r="H569" s="447"/>
      <c r="I569" s="448"/>
      <c r="J569" s="75" t="s">
        <v>51</v>
      </c>
    </row>
    <row r="570" spans="2:10" ht="13.5" customHeight="1" x14ac:dyDescent="0.2">
      <c r="B570" s="438" t="s">
        <v>156</v>
      </c>
      <c r="C570" s="439"/>
      <c r="D570" s="439"/>
      <c r="E570" s="439"/>
      <c r="F570" s="439"/>
      <c r="G570" s="439"/>
      <c r="H570" s="440"/>
      <c r="I570" s="438" t="s">
        <v>159</v>
      </c>
      <c r="J570" s="440"/>
    </row>
    <row r="571" spans="2:10" ht="13.5" customHeight="1" x14ac:dyDescent="0.2">
      <c r="B571" s="441" t="s">
        <v>335</v>
      </c>
      <c r="C571" s="442"/>
      <c r="D571" s="442"/>
      <c r="E571" s="442"/>
      <c r="F571" s="442"/>
      <c r="G571" s="442"/>
      <c r="H571" s="443"/>
      <c r="I571" s="444">
        <v>335.78</v>
      </c>
      <c r="J571" s="445"/>
    </row>
    <row r="572" spans="2:10" ht="13.5" customHeight="1" x14ac:dyDescent="0.2">
      <c r="B572" s="428" t="s">
        <v>0</v>
      </c>
      <c r="C572" s="429"/>
      <c r="D572" s="429"/>
      <c r="E572" s="429"/>
      <c r="F572" s="429"/>
      <c r="G572" s="429"/>
      <c r="H572" s="430"/>
      <c r="I572" s="133">
        <v>335.78</v>
      </c>
      <c r="J572" s="134"/>
    </row>
    <row r="573" spans="2:10" x14ac:dyDescent="0.2">
      <c r="B573" s="78" t="s">
        <v>473</v>
      </c>
      <c r="C573" s="75">
        <v>200015</v>
      </c>
      <c r="D573" s="446" t="s">
        <v>338</v>
      </c>
      <c r="E573" s="447"/>
      <c r="F573" s="447"/>
      <c r="G573" s="447"/>
      <c r="H573" s="447"/>
      <c r="I573" s="448"/>
      <c r="J573" s="75" t="s">
        <v>51</v>
      </c>
    </row>
    <row r="574" spans="2:10" ht="13.5" customHeight="1" x14ac:dyDescent="0.2">
      <c r="B574" s="438" t="s">
        <v>156</v>
      </c>
      <c r="C574" s="439"/>
      <c r="D574" s="439"/>
      <c r="E574" s="439"/>
      <c r="F574" s="439"/>
      <c r="G574" s="439"/>
      <c r="H574" s="440"/>
      <c r="I574" s="438" t="s">
        <v>159</v>
      </c>
      <c r="J574" s="440"/>
    </row>
    <row r="575" spans="2:10" ht="13.5" customHeight="1" x14ac:dyDescent="0.2">
      <c r="B575" s="441" t="s">
        <v>341</v>
      </c>
      <c r="C575" s="442"/>
      <c r="D575" s="442"/>
      <c r="E575" s="442"/>
      <c r="F575" s="442"/>
      <c r="G575" s="442"/>
      <c r="H575" s="443"/>
      <c r="I575" s="444">
        <v>25.14</v>
      </c>
      <c r="J575" s="445"/>
    </row>
    <row r="576" spans="2:10" ht="13.5" customHeight="1" x14ac:dyDescent="0.2">
      <c r="B576" s="428" t="s">
        <v>0</v>
      </c>
      <c r="C576" s="429"/>
      <c r="D576" s="429"/>
      <c r="E576" s="429"/>
      <c r="F576" s="429"/>
      <c r="G576" s="429"/>
      <c r="H576" s="430"/>
      <c r="I576" s="133">
        <v>25.14</v>
      </c>
      <c r="J576" s="134"/>
    </row>
    <row r="577" spans="2:13" x14ac:dyDescent="0.2">
      <c r="B577" s="78" t="s">
        <v>635</v>
      </c>
      <c r="C577" s="75">
        <v>94264</v>
      </c>
      <c r="D577" s="446" t="s">
        <v>858</v>
      </c>
      <c r="E577" s="447"/>
      <c r="F577" s="447"/>
      <c r="G577" s="447"/>
      <c r="H577" s="447"/>
      <c r="I577" s="448"/>
      <c r="J577" s="75" t="s">
        <v>435</v>
      </c>
    </row>
    <row r="578" spans="2:13" ht="13.5" customHeight="1" x14ac:dyDescent="0.2">
      <c r="B578" s="438" t="s">
        <v>156</v>
      </c>
      <c r="C578" s="439"/>
      <c r="D578" s="439"/>
      <c r="E578" s="439"/>
      <c r="F578" s="439"/>
      <c r="G578" s="439"/>
      <c r="H578" s="440"/>
      <c r="I578" s="438" t="s">
        <v>164</v>
      </c>
      <c r="J578" s="440"/>
    </row>
    <row r="579" spans="2:13" ht="13.5" customHeight="1" x14ac:dyDescent="0.2">
      <c r="B579" s="441" t="s">
        <v>341</v>
      </c>
      <c r="C579" s="442"/>
      <c r="D579" s="442"/>
      <c r="E579" s="442"/>
      <c r="F579" s="442"/>
      <c r="G579" s="442"/>
      <c r="H579" s="443"/>
      <c r="I579" s="444">
        <v>12.57</v>
      </c>
      <c r="J579" s="445"/>
    </row>
    <row r="580" spans="2:13" ht="13.5" customHeight="1" x14ac:dyDescent="0.2">
      <c r="B580" s="428" t="s">
        <v>0</v>
      </c>
      <c r="C580" s="429"/>
      <c r="D580" s="429"/>
      <c r="E580" s="429"/>
      <c r="F580" s="429"/>
      <c r="G580" s="429"/>
      <c r="H580" s="430"/>
      <c r="I580" s="133">
        <v>12.57</v>
      </c>
      <c r="J580" s="134"/>
    </row>
    <row r="581" spans="2:13" x14ac:dyDescent="0.2">
      <c r="B581" s="78" t="s">
        <v>636</v>
      </c>
      <c r="C581" s="75">
        <v>98505</v>
      </c>
      <c r="D581" s="446" t="s">
        <v>859</v>
      </c>
      <c r="E581" s="447"/>
      <c r="F581" s="447"/>
      <c r="G581" s="447"/>
      <c r="H581" s="447"/>
      <c r="I581" s="448"/>
      <c r="J581" s="75" t="s">
        <v>51</v>
      </c>
    </row>
    <row r="582" spans="2:13" ht="13.5" customHeight="1" x14ac:dyDescent="0.2">
      <c r="B582" s="438" t="s">
        <v>156</v>
      </c>
      <c r="C582" s="439"/>
      <c r="D582" s="439"/>
      <c r="E582" s="439"/>
      <c r="F582" s="439"/>
      <c r="G582" s="439"/>
      <c r="H582" s="440"/>
      <c r="I582" s="438" t="s">
        <v>159</v>
      </c>
      <c r="J582" s="440"/>
    </row>
    <row r="583" spans="2:13" ht="13.5" customHeight="1" x14ac:dyDescent="0.2">
      <c r="B583" s="441" t="s">
        <v>637</v>
      </c>
      <c r="C583" s="442"/>
      <c r="D583" s="442"/>
      <c r="E583" s="442"/>
      <c r="F583" s="442"/>
      <c r="G583" s="442"/>
      <c r="H583" s="443"/>
      <c r="I583" s="444">
        <v>12.81</v>
      </c>
      <c r="J583" s="445"/>
    </row>
    <row r="584" spans="2:13" ht="13.5" customHeight="1" x14ac:dyDescent="0.2">
      <c r="B584" s="441" t="s">
        <v>638</v>
      </c>
      <c r="C584" s="442"/>
      <c r="D584" s="442"/>
      <c r="E584" s="442"/>
      <c r="F584" s="442"/>
      <c r="G584" s="442"/>
      <c r="H584" s="443"/>
      <c r="I584" s="444">
        <v>7.2480000000000011</v>
      </c>
      <c r="J584" s="445"/>
    </row>
    <row r="585" spans="2:13" ht="13.5" customHeight="1" x14ac:dyDescent="0.2">
      <c r="B585" s="428" t="s">
        <v>0</v>
      </c>
      <c r="C585" s="429"/>
      <c r="D585" s="429"/>
      <c r="E585" s="429"/>
      <c r="F585" s="429"/>
      <c r="G585" s="429"/>
      <c r="H585" s="430"/>
      <c r="I585" s="133">
        <v>20.058</v>
      </c>
      <c r="J585" s="134"/>
    </row>
    <row r="586" spans="2:13" x14ac:dyDescent="0.2">
      <c r="B586" s="44" t="s">
        <v>391</v>
      </c>
      <c r="C586" s="93"/>
      <c r="D586" s="94" t="s">
        <v>152</v>
      </c>
      <c r="E586" s="94"/>
      <c r="F586" s="94"/>
      <c r="G586" s="94"/>
      <c r="H586" s="94"/>
      <c r="I586" s="94"/>
      <c r="J586" s="95"/>
    </row>
    <row r="587" spans="2:13" ht="30.6" customHeight="1" x14ac:dyDescent="0.2">
      <c r="B587" s="78" t="s">
        <v>205</v>
      </c>
      <c r="C587" s="75">
        <v>90777</v>
      </c>
      <c r="D587" s="446" t="s">
        <v>860</v>
      </c>
      <c r="E587" s="447"/>
      <c r="F587" s="447"/>
      <c r="G587" s="447"/>
      <c r="H587" s="447"/>
      <c r="I587" s="448"/>
      <c r="J587" s="75" t="s">
        <v>672</v>
      </c>
    </row>
    <row r="588" spans="2:13" x14ac:dyDescent="0.2">
      <c r="B588" s="302" t="s">
        <v>156</v>
      </c>
      <c r="C588" s="239"/>
      <c r="D588" s="300" t="s">
        <v>173</v>
      </c>
      <c r="E588" s="301" t="s">
        <v>174</v>
      </c>
      <c r="F588" s="302" t="s">
        <v>175</v>
      </c>
      <c r="G588" s="302" t="s">
        <v>176</v>
      </c>
      <c r="H588" s="461" t="s">
        <v>290</v>
      </c>
      <c r="I588" s="463"/>
      <c r="J588" s="302" t="s">
        <v>160</v>
      </c>
    </row>
    <row r="589" spans="2:13" ht="25.5" x14ac:dyDescent="0.2">
      <c r="B589" s="547" t="s">
        <v>0</v>
      </c>
      <c r="C589" s="548"/>
      <c r="D589" s="61">
        <v>5</v>
      </c>
      <c r="E589" s="61">
        <v>4.5</v>
      </c>
      <c r="F589" s="61">
        <v>1</v>
      </c>
      <c r="G589" s="61">
        <v>4</v>
      </c>
      <c r="H589" s="444">
        <v>90</v>
      </c>
      <c r="I589" s="445"/>
      <c r="J589" s="79" t="s">
        <v>177</v>
      </c>
      <c r="M589" s="269"/>
    </row>
    <row r="590" spans="2:13" x14ac:dyDescent="0.2">
      <c r="B590" s="473" t="s">
        <v>0</v>
      </c>
      <c r="C590" s="474"/>
      <c r="D590" s="474"/>
      <c r="E590" s="474"/>
      <c r="F590" s="474"/>
      <c r="G590" s="475"/>
      <c r="H590" s="545">
        <v>90</v>
      </c>
      <c r="I590" s="546"/>
      <c r="J590" s="105"/>
      <c r="L590" s="270">
        <v>0</v>
      </c>
    </row>
    <row r="591" spans="2:13" ht="30.6" customHeight="1" x14ac:dyDescent="0.2">
      <c r="B591" s="78" t="s">
        <v>294</v>
      </c>
      <c r="C591" s="75">
        <v>90780</v>
      </c>
      <c r="D591" s="446" t="s">
        <v>861</v>
      </c>
      <c r="E591" s="447"/>
      <c r="F591" s="447"/>
      <c r="G591" s="447"/>
      <c r="H591" s="447"/>
      <c r="I591" s="448"/>
      <c r="J591" s="75" t="s">
        <v>672</v>
      </c>
    </row>
    <row r="592" spans="2:13" x14ac:dyDescent="0.2">
      <c r="B592" s="302" t="s">
        <v>156</v>
      </c>
      <c r="C592" s="239"/>
      <c r="D592" s="300" t="s">
        <v>173</v>
      </c>
      <c r="E592" s="301" t="s">
        <v>174</v>
      </c>
      <c r="F592" s="302" t="s">
        <v>175</v>
      </c>
      <c r="G592" s="302" t="s">
        <v>176</v>
      </c>
      <c r="H592" s="461" t="s">
        <v>290</v>
      </c>
      <c r="I592" s="463"/>
      <c r="J592" s="302" t="s">
        <v>160</v>
      </c>
    </row>
    <row r="593" spans="2:13" ht="25.5" x14ac:dyDescent="0.2">
      <c r="B593" s="547" t="s">
        <v>0</v>
      </c>
      <c r="C593" s="548"/>
      <c r="D593" s="61">
        <v>5</v>
      </c>
      <c r="E593" s="61">
        <v>4.5</v>
      </c>
      <c r="F593" s="61">
        <v>2</v>
      </c>
      <c r="G593" s="61">
        <v>4</v>
      </c>
      <c r="H593" s="444">
        <v>180</v>
      </c>
      <c r="I593" s="445"/>
      <c r="J593" s="79" t="s">
        <v>177</v>
      </c>
      <c r="M593" s="269"/>
    </row>
    <row r="594" spans="2:13" x14ac:dyDescent="0.2">
      <c r="B594" s="473" t="s">
        <v>0</v>
      </c>
      <c r="C594" s="474"/>
      <c r="D594" s="474"/>
      <c r="E594" s="474"/>
      <c r="F594" s="474"/>
      <c r="G594" s="475"/>
      <c r="H594" s="545">
        <v>180</v>
      </c>
      <c r="I594" s="546"/>
      <c r="J594" s="105"/>
      <c r="L594" s="270">
        <v>0</v>
      </c>
    </row>
    <row r="595" spans="2:13" x14ac:dyDescent="0.2">
      <c r="B595" s="44" t="s">
        <v>332</v>
      </c>
      <c r="C595" s="93"/>
      <c r="D595" s="94" t="s">
        <v>151</v>
      </c>
      <c r="E595" s="94"/>
      <c r="F595" s="94"/>
      <c r="G595" s="94"/>
      <c r="H595" s="94"/>
      <c r="I595" s="94"/>
      <c r="J595" s="95"/>
    </row>
    <row r="596" spans="2:13" x14ac:dyDescent="0.2">
      <c r="B596" s="78" t="s">
        <v>189</v>
      </c>
      <c r="C596" s="75">
        <v>99814</v>
      </c>
      <c r="D596" s="446" t="s">
        <v>862</v>
      </c>
      <c r="E596" s="447"/>
      <c r="F596" s="447"/>
      <c r="G596" s="447"/>
      <c r="H596" s="447"/>
      <c r="I596" s="448"/>
      <c r="J596" s="75" t="s">
        <v>51</v>
      </c>
    </row>
    <row r="597" spans="2:13" x14ac:dyDescent="0.2">
      <c r="B597" s="438" t="s">
        <v>156</v>
      </c>
      <c r="C597" s="439"/>
      <c r="D597" s="439"/>
      <c r="E597" s="439"/>
      <c r="F597" s="439"/>
      <c r="G597" s="439"/>
      <c r="H597" s="440"/>
      <c r="I597" s="438" t="s">
        <v>45</v>
      </c>
      <c r="J597" s="440"/>
    </row>
    <row r="598" spans="2:13" x14ac:dyDescent="0.2">
      <c r="B598" s="441" t="s">
        <v>445</v>
      </c>
      <c r="C598" s="442"/>
      <c r="D598" s="442"/>
      <c r="E598" s="442"/>
      <c r="F598" s="442"/>
      <c r="G598" s="442"/>
      <c r="H598" s="443"/>
      <c r="I598" s="444">
        <v>506.08</v>
      </c>
      <c r="J598" s="445"/>
    </row>
    <row r="599" spans="2:13" x14ac:dyDescent="0.2">
      <c r="B599" s="428" t="s">
        <v>0</v>
      </c>
      <c r="C599" s="429"/>
      <c r="D599" s="429"/>
      <c r="E599" s="429"/>
      <c r="F599" s="429"/>
      <c r="G599" s="429"/>
      <c r="H599" s="430"/>
      <c r="I599" s="133">
        <v>506.08</v>
      </c>
      <c r="J599" s="134"/>
    </row>
    <row r="600" spans="2:13" x14ac:dyDescent="0.2">
      <c r="B600" s="78" t="s">
        <v>190</v>
      </c>
      <c r="C600" s="75">
        <v>201002161</v>
      </c>
      <c r="D600" s="446" t="s">
        <v>770</v>
      </c>
      <c r="E600" s="447"/>
      <c r="F600" s="447"/>
      <c r="G600" s="447"/>
      <c r="H600" s="447"/>
      <c r="I600" s="448"/>
      <c r="J600" s="75" t="s">
        <v>131</v>
      </c>
    </row>
    <row r="601" spans="2:13" x14ac:dyDescent="0.2">
      <c r="B601" s="438" t="s">
        <v>156</v>
      </c>
      <c r="C601" s="439"/>
      <c r="D601" s="439"/>
      <c r="E601" s="439"/>
      <c r="F601" s="439"/>
      <c r="G601" s="439"/>
      <c r="H601" s="440"/>
      <c r="I601" s="438" t="s">
        <v>45</v>
      </c>
      <c r="J601" s="440"/>
    </row>
    <row r="602" spans="2:13" x14ac:dyDescent="0.2">
      <c r="B602" s="441" t="s">
        <v>446</v>
      </c>
      <c r="C602" s="442"/>
      <c r="D602" s="442"/>
      <c r="E602" s="442"/>
      <c r="F602" s="442"/>
      <c r="G602" s="442"/>
      <c r="H602" s="443"/>
      <c r="I602" s="444">
        <v>1</v>
      </c>
      <c r="J602" s="445"/>
    </row>
    <row r="603" spans="2:13" x14ac:dyDescent="0.2">
      <c r="B603" s="428" t="s">
        <v>0</v>
      </c>
      <c r="C603" s="429"/>
      <c r="D603" s="429"/>
      <c r="E603" s="429"/>
      <c r="F603" s="429"/>
      <c r="G603" s="429"/>
      <c r="H603" s="430"/>
      <c r="I603" s="133">
        <v>1</v>
      </c>
      <c r="J603" s="134"/>
    </row>
  </sheetData>
  <mergeCells count="819">
    <mergeCell ref="D84:I84"/>
    <mergeCell ref="B87:H87"/>
    <mergeCell ref="B85:H85"/>
    <mergeCell ref="B86:H86"/>
    <mergeCell ref="D88:I88"/>
    <mergeCell ref="G60:I60"/>
    <mergeCell ref="G61:I61"/>
    <mergeCell ref="J61:J62"/>
    <mergeCell ref="G62:I62"/>
    <mergeCell ref="B63:E63"/>
    <mergeCell ref="B80:E80"/>
    <mergeCell ref="B81:E81"/>
    <mergeCell ref="G81:J81"/>
    <mergeCell ref="G80:J80"/>
    <mergeCell ref="D93:I93"/>
    <mergeCell ref="B94:H94"/>
    <mergeCell ref="B95:H95"/>
    <mergeCell ref="B96:H96"/>
    <mergeCell ref="B103:H103"/>
    <mergeCell ref="D102:I102"/>
    <mergeCell ref="D97:I97"/>
    <mergeCell ref="B98:H98"/>
    <mergeCell ref="B99:H99"/>
    <mergeCell ref="B539:H539"/>
    <mergeCell ref="B543:H543"/>
    <mergeCell ref="B383:E383"/>
    <mergeCell ref="B390:E390"/>
    <mergeCell ref="B397:E397"/>
    <mergeCell ref="B478:H478"/>
    <mergeCell ref="I493:J493"/>
    <mergeCell ref="B494:H494"/>
    <mergeCell ref="B475:H475"/>
    <mergeCell ref="I475:J475"/>
    <mergeCell ref="I486:J486"/>
    <mergeCell ref="B487:H487"/>
    <mergeCell ref="B477:H477"/>
    <mergeCell ref="D466:I466"/>
    <mergeCell ref="B468:H468"/>
    <mergeCell ref="I468:J468"/>
    <mergeCell ref="D470:I470"/>
    <mergeCell ref="D492:I492"/>
    <mergeCell ref="B493:H493"/>
    <mergeCell ref="B530:H530"/>
    <mergeCell ref="I530:J530"/>
    <mergeCell ref="D516:I516"/>
    <mergeCell ref="D536:I536"/>
    <mergeCell ref="I505:J505"/>
    <mergeCell ref="B583:H583"/>
    <mergeCell ref="I583:J583"/>
    <mergeCell ref="B585:H585"/>
    <mergeCell ref="B584:H584"/>
    <mergeCell ref="I584:J584"/>
    <mergeCell ref="D569:I569"/>
    <mergeCell ref="B570:H570"/>
    <mergeCell ref="I570:J570"/>
    <mergeCell ref="B571:H571"/>
    <mergeCell ref="I571:J571"/>
    <mergeCell ref="B572:H572"/>
    <mergeCell ref="D581:I581"/>
    <mergeCell ref="B582:H582"/>
    <mergeCell ref="I582:J582"/>
    <mergeCell ref="I578:J578"/>
    <mergeCell ref="B579:H579"/>
    <mergeCell ref="I579:J579"/>
    <mergeCell ref="D573:I573"/>
    <mergeCell ref="B578:H578"/>
    <mergeCell ref="B511:H511"/>
    <mergeCell ref="D512:I512"/>
    <mergeCell ref="B513:H513"/>
    <mergeCell ref="I513:J513"/>
    <mergeCell ref="B514:H514"/>
    <mergeCell ref="I514:J514"/>
    <mergeCell ref="B515:H515"/>
    <mergeCell ref="D528:I528"/>
    <mergeCell ref="B471:H471"/>
    <mergeCell ref="I471:J471"/>
    <mergeCell ref="B486:H486"/>
    <mergeCell ref="I494:J494"/>
    <mergeCell ref="B479:H479"/>
    <mergeCell ref="B485:H485"/>
    <mergeCell ref="D484:I484"/>
    <mergeCell ref="B507:H507"/>
    <mergeCell ref="D508:I508"/>
    <mergeCell ref="B509:H509"/>
    <mergeCell ref="I509:J509"/>
    <mergeCell ref="B510:H510"/>
    <mergeCell ref="I510:J510"/>
    <mergeCell ref="D350:I350"/>
    <mergeCell ref="J371:J374"/>
    <mergeCell ref="B370:D370"/>
    <mergeCell ref="B371:D371"/>
    <mergeCell ref="B380:H380"/>
    <mergeCell ref="I240:J246"/>
    <mergeCell ref="B252:G252"/>
    <mergeCell ref="B253:G253"/>
    <mergeCell ref="I272:J272"/>
    <mergeCell ref="D44:I44"/>
    <mergeCell ref="B48:H48"/>
    <mergeCell ref="J46:J47"/>
    <mergeCell ref="B45:F45"/>
    <mergeCell ref="B46:F46"/>
    <mergeCell ref="B47:F47"/>
    <mergeCell ref="D122:I122"/>
    <mergeCell ref="B123:F123"/>
    <mergeCell ref="B124:F124"/>
    <mergeCell ref="J124:J125"/>
    <mergeCell ref="B125:F125"/>
    <mergeCell ref="B120:C120"/>
    <mergeCell ref="D108:I108"/>
    <mergeCell ref="F119:H119"/>
    <mergeCell ref="D113:I113"/>
    <mergeCell ref="G120:H120"/>
    <mergeCell ref="B121:H121"/>
    <mergeCell ref="B119:C119"/>
    <mergeCell ref="B109:C109"/>
    <mergeCell ref="F109:H109"/>
    <mergeCell ref="B100:H100"/>
    <mergeCell ref="B104:H104"/>
    <mergeCell ref="B90:H90"/>
    <mergeCell ref="B91:H91"/>
    <mergeCell ref="B139:E139"/>
    <mergeCell ref="B140:E140"/>
    <mergeCell ref="F143:G143"/>
    <mergeCell ref="B181:G181"/>
    <mergeCell ref="B177:E177"/>
    <mergeCell ref="J384:J387"/>
    <mergeCell ref="B152:E152"/>
    <mergeCell ref="B153:E153"/>
    <mergeCell ref="D159:E159"/>
    <mergeCell ref="B344:G344"/>
    <mergeCell ref="B346:G346"/>
    <mergeCell ref="D238:I238"/>
    <mergeCell ref="B242:G242"/>
    <mergeCell ref="B241:G241"/>
    <mergeCell ref="I380:J380"/>
    <mergeCell ref="B292:G292"/>
    <mergeCell ref="B265:G265"/>
    <mergeCell ref="B266:G266"/>
    <mergeCell ref="B333:G333"/>
    <mergeCell ref="B328:G328"/>
    <mergeCell ref="B325:G325"/>
    <mergeCell ref="D330:I330"/>
    <mergeCell ref="D340:I340"/>
    <mergeCell ref="D345:I345"/>
    <mergeCell ref="D160:E160"/>
    <mergeCell ref="F157:G157"/>
    <mergeCell ref="B196:G196"/>
    <mergeCell ref="D186:I186"/>
    <mergeCell ref="B187:G187"/>
    <mergeCell ref="I183:J183"/>
    <mergeCell ref="B183:G183"/>
    <mergeCell ref="I187:J187"/>
    <mergeCell ref="I184:J184"/>
    <mergeCell ref="B188:G188"/>
    <mergeCell ref="I188:J188"/>
    <mergeCell ref="F164:G164"/>
    <mergeCell ref="F165:G165"/>
    <mergeCell ref="H165:J165"/>
    <mergeCell ref="B165:E165"/>
    <mergeCell ref="F168:G168"/>
    <mergeCell ref="B167:E167"/>
    <mergeCell ref="F163:G163"/>
    <mergeCell ref="B317:H317"/>
    <mergeCell ref="B307:G307"/>
    <mergeCell ref="B308:G308"/>
    <mergeCell ref="B309:G309"/>
    <mergeCell ref="D198:I198"/>
    <mergeCell ref="I239:J239"/>
    <mergeCell ref="B244:G244"/>
    <mergeCell ref="B243:G243"/>
    <mergeCell ref="B239:G239"/>
    <mergeCell ref="B227:G227"/>
    <mergeCell ref="B207:G207"/>
    <mergeCell ref="B209:G209"/>
    <mergeCell ref="I209:J209"/>
    <mergeCell ref="B210:G210"/>
    <mergeCell ref="I210:J210"/>
    <mergeCell ref="B211:G211"/>
    <mergeCell ref="B235:G235"/>
    <mergeCell ref="D229:I229"/>
    <mergeCell ref="B230:G230"/>
    <mergeCell ref="I199:J199"/>
    <mergeCell ref="I200:J200"/>
    <mergeCell ref="B353:G353"/>
    <mergeCell ref="D335:I335"/>
    <mergeCell ref="B336:G336"/>
    <mergeCell ref="I336:J336"/>
    <mergeCell ref="B201:G201"/>
    <mergeCell ref="B550:H550"/>
    <mergeCell ref="I550:J550"/>
    <mergeCell ref="B551:H551"/>
    <mergeCell ref="B146:E146"/>
    <mergeCell ref="F147:G147"/>
    <mergeCell ref="B147:E147"/>
    <mergeCell ref="F150:G150"/>
    <mergeCell ref="B149:E149"/>
    <mergeCell ref="B150:E150"/>
    <mergeCell ref="B168:E168"/>
    <mergeCell ref="D182:I182"/>
    <mergeCell ref="H159:J159"/>
    <mergeCell ref="H160:J160"/>
    <mergeCell ref="B171:E176"/>
    <mergeCell ref="I180:J180"/>
    <mergeCell ref="F162:G162"/>
    <mergeCell ref="H162:J162"/>
    <mergeCell ref="H163:J163"/>
    <mergeCell ref="H164:J164"/>
    <mergeCell ref="B546:H546"/>
    <mergeCell ref="I546:J546"/>
    <mergeCell ref="B547:H547"/>
    <mergeCell ref="D548:I548"/>
    <mergeCell ref="B549:H549"/>
    <mergeCell ref="I549:J549"/>
    <mergeCell ref="B377:H377"/>
    <mergeCell ref="I196:J196"/>
    <mergeCell ref="B197:G197"/>
    <mergeCell ref="B505:H505"/>
    <mergeCell ref="B321:H321"/>
    <mergeCell ref="I321:J321"/>
    <mergeCell ref="B378:H378"/>
    <mergeCell ref="B342:G342"/>
    <mergeCell ref="I342:J343"/>
    <mergeCell ref="B343:G343"/>
    <mergeCell ref="B379:H379"/>
    <mergeCell ref="I379:J379"/>
    <mergeCell ref="D319:I319"/>
    <mergeCell ref="B320:H320"/>
    <mergeCell ref="I320:J320"/>
    <mergeCell ref="I347:J348"/>
    <mergeCell ref="I351:J351"/>
    <mergeCell ref="B352:G352"/>
    <mergeCell ref="B593:C593"/>
    <mergeCell ref="H593:I593"/>
    <mergeCell ref="B580:H580"/>
    <mergeCell ref="B279:G279"/>
    <mergeCell ref="I325:J325"/>
    <mergeCell ref="I326:J327"/>
    <mergeCell ref="I306:J306"/>
    <mergeCell ref="I307:J308"/>
    <mergeCell ref="D310:I310"/>
    <mergeCell ref="B311:G311"/>
    <mergeCell ref="I311:J311"/>
    <mergeCell ref="B312:G312"/>
    <mergeCell ref="I312:J313"/>
    <mergeCell ref="B313:G313"/>
    <mergeCell ref="B314:G314"/>
    <mergeCell ref="J391:J394"/>
    <mergeCell ref="B398:E398"/>
    <mergeCell ref="B399:E399"/>
    <mergeCell ref="B348:G348"/>
    <mergeCell ref="B574:H574"/>
    <mergeCell ref="I574:J574"/>
    <mergeCell ref="B576:H576"/>
    <mergeCell ref="B575:H575"/>
    <mergeCell ref="B556:H556"/>
    <mergeCell ref="B542:H542"/>
    <mergeCell ref="I542:J542"/>
    <mergeCell ref="D540:I540"/>
    <mergeCell ref="B541:H541"/>
    <mergeCell ref="B537:H537"/>
    <mergeCell ref="I537:J537"/>
    <mergeCell ref="B538:H538"/>
    <mergeCell ref="I538:J538"/>
    <mergeCell ref="H592:I592"/>
    <mergeCell ref="H590:I590"/>
    <mergeCell ref="D591:I591"/>
    <mergeCell ref="I575:J575"/>
    <mergeCell ref="B545:H545"/>
    <mergeCell ref="I545:J545"/>
    <mergeCell ref="B567:H567"/>
    <mergeCell ref="I567:J567"/>
    <mergeCell ref="B562:H562"/>
    <mergeCell ref="D565:I565"/>
    <mergeCell ref="B566:H566"/>
    <mergeCell ref="I566:J566"/>
    <mergeCell ref="D553:I553"/>
    <mergeCell ref="I554:J554"/>
    <mergeCell ref="B555:H555"/>
    <mergeCell ref="I555:J555"/>
    <mergeCell ref="B180:G180"/>
    <mergeCell ref="D179:I179"/>
    <mergeCell ref="D151:I151"/>
    <mergeCell ref="H150:J150"/>
    <mergeCell ref="I181:J181"/>
    <mergeCell ref="D161:I161"/>
    <mergeCell ref="D166:I166"/>
    <mergeCell ref="D155:I155"/>
    <mergeCell ref="F156:G156"/>
    <mergeCell ref="H156:J156"/>
    <mergeCell ref="H157:J157"/>
    <mergeCell ref="D158:I158"/>
    <mergeCell ref="F153:G153"/>
    <mergeCell ref="B170:E170"/>
    <mergeCell ref="H152:J152"/>
    <mergeCell ref="F167:G167"/>
    <mergeCell ref="H167:J167"/>
    <mergeCell ref="B156:E156"/>
    <mergeCell ref="B157:E157"/>
    <mergeCell ref="H168:J168"/>
    <mergeCell ref="F152:G152"/>
    <mergeCell ref="F159:G159"/>
    <mergeCell ref="F160:G160"/>
    <mergeCell ref="H153:J153"/>
    <mergeCell ref="B246:G246"/>
    <mergeCell ref="B264:G264"/>
    <mergeCell ref="B189:G189"/>
    <mergeCell ref="D190:I190"/>
    <mergeCell ref="I191:J191"/>
    <mergeCell ref="D208:I208"/>
    <mergeCell ref="D194:I194"/>
    <mergeCell ref="B195:G195"/>
    <mergeCell ref="I195:J195"/>
    <mergeCell ref="B199:D199"/>
    <mergeCell ref="B200:D200"/>
    <mergeCell ref="I230:J230"/>
    <mergeCell ref="B231:G231"/>
    <mergeCell ref="I231:J231"/>
    <mergeCell ref="B191:G191"/>
    <mergeCell ref="I206:J206"/>
    <mergeCell ref="B192:G192"/>
    <mergeCell ref="I192:J192"/>
    <mergeCell ref="B193:G193"/>
    <mergeCell ref="I214:J214"/>
    <mergeCell ref="B215:G215"/>
    <mergeCell ref="D216:I216"/>
    <mergeCell ref="B217:G217"/>
    <mergeCell ref="I217:J217"/>
    <mergeCell ref="I235:J235"/>
    <mergeCell ref="B236:G236"/>
    <mergeCell ref="B245:G245"/>
    <mergeCell ref="B286:G286"/>
    <mergeCell ref="I286:J286"/>
    <mergeCell ref="B287:G287"/>
    <mergeCell ref="B301:G301"/>
    <mergeCell ref="I301:J301"/>
    <mergeCell ref="B296:G296"/>
    <mergeCell ref="B247:G247"/>
    <mergeCell ref="D295:I295"/>
    <mergeCell ref="D300:I300"/>
    <mergeCell ref="I296:J296"/>
    <mergeCell ref="B297:G297"/>
    <mergeCell ref="B299:G299"/>
    <mergeCell ref="B298:G298"/>
    <mergeCell ref="I297:J298"/>
    <mergeCell ref="I273:J273"/>
    <mergeCell ref="B274:H274"/>
    <mergeCell ref="B262:G262"/>
    <mergeCell ref="B263:G263"/>
    <mergeCell ref="D271:I271"/>
    <mergeCell ref="B272:H272"/>
    <mergeCell ref="B290:G290"/>
    <mergeCell ref="B303:G303"/>
    <mergeCell ref="I278:J278"/>
    <mergeCell ref="D289:I289"/>
    <mergeCell ref="I291:J291"/>
    <mergeCell ref="B283:G283"/>
    <mergeCell ref="B273:H273"/>
    <mergeCell ref="D276:I276"/>
    <mergeCell ref="B277:G277"/>
    <mergeCell ref="I277:J277"/>
    <mergeCell ref="B278:G278"/>
    <mergeCell ref="B302:G302"/>
    <mergeCell ref="I302:J303"/>
    <mergeCell ref="B285:G285"/>
    <mergeCell ref="I285:J285"/>
    <mergeCell ref="B270:G270"/>
    <mergeCell ref="I290:J290"/>
    <mergeCell ref="B268:G268"/>
    <mergeCell ref="B291:G291"/>
    <mergeCell ref="I250:J257"/>
    <mergeCell ref="I262:J269"/>
    <mergeCell ref="D280:I280"/>
    <mergeCell ref="B281:G281"/>
    <mergeCell ref="I281:J281"/>
    <mergeCell ref="B282:G282"/>
    <mergeCell ref="I282:J282"/>
    <mergeCell ref="B258:G258"/>
    <mergeCell ref="B256:G256"/>
    <mergeCell ref="B269:G269"/>
    <mergeCell ref="B251:G251"/>
    <mergeCell ref="B267:G267"/>
    <mergeCell ref="B254:G254"/>
    <mergeCell ref="B255:G255"/>
    <mergeCell ref="B257:G257"/>
    <mergeCell ref="D260:I260"/>
    <mergeCell ref="B261:G261"/>
    <mergeCell ref="I261:J261"/>
    <mergeCell ref="B250:G250"/>
    <mergeCell ref="D284:I284"/>
    <mergeCell ref="B316:H316"/>
    <mergeCell ref="I316:J316"/>
    <mergeCell ref="B499:H499"/>
    <mergeCell ref="B506:H506"/>
    <mergeCell ref="I506:J506"/>
    <mergeCell ref="B533:H533"/>
    <mergeCell ref="I533:J533"/>
    <mergeCell ref="B534:H534"/>
    <mergeCell ref="I534:J534"/>
    <mergeCell ref="B531:H531"/>
    <mergeCell ref="D532:I532"/>
    <mergeCell ref="I518:J518"/>
    <mergeCell ref="D520:I520"/>
    <mergeCell ref="I521:J521"/>
    <mergeCell ref="B522:H522"/>
    <mergeCell ref="I522:J522"/>
    <mergeCell ref="B523:H523"/>
    <mergeCell ref="D524:I524"/>
    <mergeCell ref="B525:H525"/>
    <mergeCell ref="I525:J525"/>
    <mergeCell ref="B529:H529"/>
    <mergeCell ref="I529:J529"/>
    <mergeCell ref="I526:J526"/>
    <mergeCell ref="B518:H518"/>
    <mergeCell ref="I601:J601"/>
    <mergeCell ref="B472:H472"/>
    <mergeCell ref="I481:J481"/>
    <mergeCell ref="B483:H483"/>
    <mergeCell ref="B482:H482"/>
    <mergeCell ref="B490:H490"/>
    <mergeCell ref="I490:J490"/>
    <mergeCell ref="D488:I488"/>
    <mergeCell ref="B489:H489"/>
    <mergeCell ref="B519:H519"/>
    <mergeCell ref="B521:H521"/>
    <mergeCell ref="I482:J482"/>
    <mergeCell ref="I478:J478"/>
    <mergeCell ref="D474:I474"/>
    <mergeCell ref="B564:H564"/>
    <mergeCell ref="I562:J562"/>
    <mergeCell ref="D557:I557"/>
    <mergeCell ref="B558:H558"/>
    <mergeCell ref="I558:J558"/>
    <mergeCell ref="B559:H559"/>
    <mergeCell ref="I559:J559"/>
    <mergeCell ref="B560:H560"/>
    <mergeCell ref="I498:J498"/>
    <mergeCell ref="D561:I561"/>
    <mergeCell ref="B602:H602"/>
    <mergeCell ref="I602:J602"/>
    <mergeCell ref="B491:H491"/>
    <mergeCell ref="D500:I500"/>
    <mergeCell ref="B501:H501"/>
    <mergeCell ref="I501:J501"/>
    <mergeCell ref="B502:H502"/>
    <mergeCell ref="I502:J502"/>
    <mergeCell ref="B503:H503"/>
    <mergeCell ref="B599:H599"/>
    <mergeCell ref="B597:H597"/>
    <mergeCell ref="I597:J597"/>
    <mergeCell ref="B598:H598"/>
    <mergeCell ref="I598:J598"/>
    <mergeCell ref="B568:H568"/>
    <mergeCell ref="B594:G594"/>
    <mergeCell ref="H594:I594"/>
    <mergeCell ref="D587:I587"/>
    <mergeCell ref="H588:I588"/>
    <mergeCell ref="B589:C589"/>
    <mergeCell ref="H589:I589"/>
    <mergeCell ref="B590:G590"/>
    <mergeCell ref="D577:I577"/>
    <mergeCell ref="B601:H601"/>
    <mergeCell ref="B603:H603"/>
    <mergeCell ref="D305:I305"/>
    <mergeCell ref="D324:I324"/>
    <mergeCell ref="D596:I596"/>
    <mergeCell ref="D600:I600"/>
    <mergeCell ref="B413:E413"/>
    <mergeCell ref="B436:H436"/>
    <mergeCell ref="B429:F429"/>
    <mergeCell ref="G429:H429"/>
    <mergeCell ref="G433:H433"/>
    <mergeCell ref="B426:H426"/>
    <mergeCell ref="B495:H495"/>
    <mergeCell ref="D480:I480"/>
    <mergeCell ref="B481:H481"/>
    <mergeCell ref="B473:H473"/>
    <mergeCell ref="B459:H459"/>
    <mergeCell ref="I459:J459"/>
    <mergeCell ref="B460:H460"/>
    <mergeCell ref="I460:J460"/>
    <mergeCell ref="B469:H469"/>
    <mergeCell ref="J398:J401"/>
    <mergeCell ref="D396:I396"/>
    <mergeCell ref="B420:F420"/>
    <mergeCell ref="B391:E391"/>
    <mergeCell ref="B563:H563"/>
    <mergeCell ref="I563:J563"/>
    <mergeCell ref="B554:H554"/>
    <mergeCell ref="D504:I504"/>
    <mergeCell ref="I472:J472"/>
    <mergeCell ref="B433:F433"/>
    <mergeCell ref="I489:J489"/>
    <mergeCell ref="B476:H476"/>
    <mergeCell ref="I476:J476"/>
    <mergeCell ref="B517:H517"/>
    <mergeCell ref="I517:J517"/>
    <mergeCell ref="I455:J455"/>
    <mergeCell ref="B439:H439"/>
    <mergeCell ref="B455:H455"/>
    <mergeCell ref="I477:J477"/>
    <mergeCell ref="I485:J485"/>
    <mergeCell ref="B526:H526"/>
    <mergeCell ref="D496:I496"/>
    <mergeCell ref="B497:H497"/>
    <mergeCell ref="I497:J497"/>
    <mergeCell ref="B498:H498"/>
    <mergeCell ref="B535:H535"/>
    <mergeCell ref="D544:I544"/>
    <mergeCell ref="I541:J541"/>
    <mergeCell ref="B34:H34"/>
    <mergeCell ref="J33:J34"/>
    <mergeCell ref="D31:I31"/>
    <mergeCell ref="B35:H35"/>
    <mergeCell ref="D36:I36"/>
    <mergeCell ref="D40:I40"/>
    <mergeCell ref="F140:G140"/>
    <mergeCell ref="G432:H432"/>
    <mergeCell ref="B527:H527"/>
    <mergeCell ref="B432:F432"/>
    <mergeCell ref="B304:G304"/>
    <mergeCell ref="B306:G306"/>
    <mergeCell ref="I341:J341"/>
    <mergeCell ref="B331:G331"/>
    <mergeCell ref="B334:G334"/>
    <mergeCell ref="B341:G341"/>
    <mergeCell ref="B327:G327"/>
    <mergeCell ref="B326:G326"/>
    <mergeCell ref="B339:G339"/>
    <mergeCell ref="I332:J333"/>
    <mergeCell ref="B322:H322"/>
    <mergeCell ref="I317:J317"/>
    <mergeCell ref="B318:H318"/>
    <mergeCell ref="D315:I315"/>
    <mergeCell ref="C73:J73"/>
    <mergeCell ref="D74:I74"/>
    <mergeCell ref="B75:E75"/>
    <mergeCell ref="G75:J75"/>
    <mergeCell ref="D64:I64"/>
    <mergeCell ref="G65:I65"/>
    <mergeCell ref="G66:I66"/>
    <mergeCell ref="B67:E67"/>
    <mergeCell ref="J70:J71"/>
    <mergeCell ref="B71:E71"/>
    <mergeCell ref="B72:H72"/>
    <mergeCell ref="D68:I68"/>
    <mergeCell ref="B69:E69"/>
    <mergeCell ref="B70:E70"/>
    <mergeCell ref="B43:H43"/>
    <mergeCell ref="B37:H37"/>
    <mergeCell ref="B38:H38"/>
    <mergeCell ref="D1:J1"/>
    <mergeCell ref="D2:J2"/>
    <mergeCell ref="D3:J3"/>
    <mergeCell ref="B4:J4"/>
    <mergeCell ref="C5:H5"/>
    <mergeCell ref="C6:H6"/>
    <mergeCell ref="D21:I21"/>
    <mergeCell ref="C22:E22"/>
    <mergeCell ref="B1:C3"/>
    <mergeCell ref="H19:I19"/>
    <mergeCell ref="B20:E20"/>
    <mergeCell ref="H20:I20"/>
    <mergeCell ref="C13:E13"/>
    <mergeCell ref="H13:I13"/>
    <mergeCell ref="B14:E14"/>
    <mergeCell ref="H14:I14"/>
    <mergeCell ref="D15:I15"/>
    <mergeCell ref="F27:H27"/>
    <mergeCell ref="F28:H28"/>
    <mergeCell ref="F29:H29"/>
    <mergeCell ref="J28:J29"/>
    <mergeCell ref="C16:E16"/>
    <mergeCell ref="H16:I16"/>
    <mergeCell ref="I5:J5"/>
    <mergeCell ref="B17:E17"/>
    <mergeCell ref="H17:I17"/>
    <mergeCell ref="D18:I18"/>
    <mergeCell ref="C19:E19"/>
    <mergeCell ref="F23:J23"/>
    <mergeCell ref="C7:H7"/>
    <mergeCell ref="I7:J8"/>
    <mergeCell ref="C8:H8"/>
    <mergeCell ref="D10:I10"/>
    <mergeCell ref="C11:J11"/>
    <mergeCell ref="D12:I12"/>
    <mergeCell ref="F22:J22"/>
    <mergeCell ref="B23:E23"/>
    <mergeCell ref="B228:G228"/>
    <mergeCell ref="B184:G184"/>
    <mergeCell ref="B185:G185"/>
    <mergeCell ref="D221:I221"/>
    <mergeCell ref="B222:G222"/>
    <mergeCell ref="I222:J222"/>
    <mergeCell ref="B223:G223"/>
    <mergeCell ref="I223:J223"/>
    <mergeCell ref="B224:G224"/>
    <mergeCell ref="D204:I204"/>
    <mergeCell ref="B205:G205"/>
    <mergeCell ref="I205:J205"/>
    <mergeCell ref="B206:G206"/>
    <mergeCell ref="B219:G219"/>
    <mergeCell ref="D212:I212"/>
    <mergeCell ref="B213:G213"/>
    <mergeCell ref="I213:J213"/>
    <mergeCell ref="B214:G214"/>
    <mergeCell ref="I227:J227"/>
    <mergeCell ref="B226:G226"/>
    <mergeCell ref="I226:J226"/>
    <mergeCell ref="C24:J24"/>
    <mergeCell ref="C25:J25"/>
    <mergeCell ref="B58:E58"/>
    <mergeCell ref="D59:I59"/>
    <mergeCell ref="G55:I55"/>
    <mergeCell ref="G56:I56"/>
    <mergeCell ref="G57:I57"/>
    <mergeCell ref="B30:H30"/>
    <mergeCell ref="D49:I49"/>
    <mergeCell ref="D54:I54"/>
    <mergeCell ref="J56:J57"/>
    <mergeCell ref="C53:J53"/>
    <mergeCell ref="D26:I26"/>
    <mergeCell ref="B27:C27"/>
    <mergeCell ref="B32:H32"/>
    <mergeCell ref="B39:H39"/>
    <mergeCell ref="B33:H33"/>
    <mergeCell ref="B50:F50"/>
    <mergeCell ref="B51:F51"/>
    <mergeCell ref="B52:H52"/>
    <mergeCell ref="B41:H41"/>
    <mergeCell ref="B28:C28"/>
    <mergeCell ref="B29:C29"/>
    <mergeCell ref="B42:H42"/>
    <mergeCell ref="B232:G232"/>
    <mergeCell ref="B234:G234"/>
    <mergeCell ref="I234:J234"/>
    <mergeCell ref="B240:G240"/>
    <mergeCell ref="D248:I248"/>
    <mergeCell ref="B249:G249"/>
    <mergeCell ref="I249:J249"/>
    <mergeCell ref="D138:I138"/>
    <mergeCell ref="F142:G142"/>
    <mergeCell ref="H142:J142"/>
    <mergeCell ref="H143:J143"/>
    <mergeCell ref="F149:G149"/>
    <mergeCell ref="H149:J149"/>
    <mergeCell ref="D141:I141"/>
    <mergeCell ref="D145:I145"/>
    <mergeCell ref="D148:I148"/>
    <mergeCell ref="F146:G146"/>
    <mergeCell ref="H146:J146"/>
    <mergeCell ref="H147:J147"/>
    <mergeCell ref="F139:G139"/>
    <mergeCell ref="H139:J139"/>
    <mergeCell ref="H140:J140"/>
    <mergeCell ref="D225:I225"/>
    <mergeCell ref="D233:I233"/>
    <mergeCell ref="B111:C111"/>
    <mergeCell ref="G111:H111"/>
    <mergeCell ref="B135:G135"/>
    <mergeCell ref="H135:I135"/>
    <mergeCell ref="B131:G131"/>
    <mergeCell ref="H131:I131"/>
    <mergeCell ref="D132:I132"/>
    <mergeCell ref="D128:I128"/>
    <mergeCell ref="H129:I129"/>
    <mergeCell ref="H133:I133"/>
    <mergeCell ref="H130:I130"/>
    <mergeCell ref="B130:G130"/>
    <mergeCell ref="B133:G133"/>
    <mergeCell ref="B134:G134"/>
    <mergeCell ref="H134:I134"/>
    <mergeCell ref="B129:G129"/>
    <mergeCell ref="D118:I118"/>
    <mergeCell ref="B421:F421"/>
    <mergeCell ref="C418:F418"/>
    <mergeCell ref="D427:I427"/>
    <mergeCell ref="G431:H431"/>
    <mergeCell ref="B422:F422"/>
    <mergeCell ref="D369:I369"/>
    <mergeCell ref="D376:I376"/>
    <mergeCell ref="D382:I382"/>
    <mergeCell ref="D362:I362"/>
    <mergeCell ref="B415:H415"/>
    <mergeCell ref="C428:F428"/>
    <mergeCell ref="G428:H428"/>
    <mergeCell ref="D417:I417"/>
    <mergeCell ref="B431:F431"/>
    <mergeCell ref="B395:H395"/>
    <mergeCell ref="B392:E392"/>
    <mergeCell ref="B407:E407"/>
    <mergeCell ref="B409:H409"/>
    <mergeCell ref="B405:E405"/>
    <mergeCell ref="B406:E406"/>
    <mergeCell ref="B384:E384"/>
    <mergeCell ref="B385:E385"/>
    <mergeCell ref="B386:E386"/>
    <mergeCell ref="B388:H388"/>
    <mergeCell ref="B411:E411"/>
    <mergeCell ref="B412:E412"/>
    <mergeCell ref="B419:F419"/>
    <mergeCell ref="D404:I404"/>
    <mergeCell ref="D410:I410"/>
    <mergeCell ref="B372:D372"/>
    <mergeCell ref="B373:D373"/>
    <mergeCell ref="B374:D374"/>
    <mergeCell ref="I377:J377"/>
    <mergeCell ref="I378:J378"/>
    <mergeCell ref="B375:H375"/>
    <mergeCell ref="G419:H419"/>
    <mergeCell ref="J406:J408"/>
    <mergeCell ref="B414:E414"/>
    <mergeCell ref="J412:J414"/>
    <mergeCell ref="G418:H418"/>
    <mergeCell ref="B400:E400"/>
    <mergeCell ref="B401:E401"/>
    <mergeCell ref="B402:H402"/>
    <mergeCell ref="B393:E393"/>
    <mergeCell ref="B394:E394"/>
    <mergeCell ref="D389:I389"/>
    <mergeCell ref="B387:E387"/>
    <mergeCell ref="B408:E408"/>
    <mergeCell ref="B366:G366"/>
    <mergeCell ref="B338:G338"/>
    <mergeCell ref="I331:J331"/>
    <mergeCell ref="B332:G332"/>
    <mergeCell ref="B349:G349"/>
    <mergeCell ref="I346:J346"/>
    <mergeCell ref="B363:G363"/>
    <mergeCell ref="I363:J363"/>
    <mergeCell ref="B347:G347"/>
    <mergeCell ref="I364:J365"/>
    <mergeCell ref="B365:G365"/>
    <mergeCell ref="B364:G364"/>
    <mergeCell ref="B354:G354"/>
    <mergeCell ref="B351:G351"/>
    <mergeCell ref="B359:G359"/>
    <mergeCell ref="D355:I355"/>
    <mergeCell ref="B356:G356"/>
    <mergeCell ref="I356:J356"/>
    <mergeCell ref="B357:G357"/>
    <mergeCell ref="I357:J358"/>
    <mergeCell ref="B358:G358"/>
    <mergeCell ref="B337:G337"/>
    <mergeCell ref="I337:J338"/>
    <mergeCell ref="I352:J353"/>
    <mergeCell ref="H442:J442"/>
    <mergeCell ref="B443:H443"/>
    <mergeCell ref="H441:J441"/>
    <mergeCell ref="B425:F425"/>
    <mergeCell ref="G425:H425"/>
    <mergeCell ref="J419:J425"/>
    <mergeCell ref="B435:F435"/>
    <mergeCell ref="G435:H435"/>
    <mergeCell ref="J429:J435"/>
    <mergeCell ref="B424:F424"/>
    <mergeCell ref="G424:H424"/>
    <mergeCell ref="B434:F434"/>
    <mergeCell ref="G434:H434"/>
    <mergeCell ref="I439:J439"/>
    <mergeCell ref="F440:G440"/>
    <mergeCell ref="H440:J440"/>
    <mergeCell ref="D438:I438"/>
    <mergeCell ref="G421:H421"/>
    <mergeCell ref="G422:H422"/>
    <mergeCell ref="B423:F423"/>
    <mergeCell ref="G423:H423"/>
    <mergeCell ref="B430:F430"/>
    <mergeCell ref="G430:H430"/>
    <mergeCell ref="G420:H420"/>
    <mergeCell ref="D445:I445"/>
    <mergeCell ref="B446:H446"/>
    <mergeCell ref="I446:J446"/>
    <mergeCell ref="B447:H447"/>
    <mergeCell ref="I447:J447"/>
    <mergeCell ref="B448:H448"/>
    <mergeCell ref="D449:I449"/>
    <mergeCell ref="B450:H450"/>
    <mergeCell ref="I450:J450"/>
    <mergeCell ref="B451:H451"/>
    <mergeCell ref="I451:J451"/>
    <mergeCell ref="B452:H452"/>
    <mergeCell ref="B457:H457"/>
    <mergeCell ref="B467:H467"/>
    <mergeCell ref="I467:J467"/>
    <mergeCell ref="D454:I454"/>
    <mergeCell ref="B456:H456"/>
    <mergeCell ref="I456:J456"/>
    <mergeCell ref="B461:H461"/>
    <mergeCell ref="D462:I462"/>
    <mergeCell ref="B463:H463"/>
    <mergeCell ref="I463:J463"/>
    <mergeCell ref="B464:H464"/>
    <mergeCell ref="I464:J464"/>
    <mergeCell ref="B465:H465"/>
    <mergeCell ref="D458:I458"/>
    <mergeCell ref="J110:J111"/>
    <mergeCell ref="B116:C116"/>
    <mergeCell ref="G116:H116"/>
    <mergeCell ref="J115:J116"/>
    <mergeCell ref="B218:G218"/>
    <mergeCell ref="I218:J218"/>
    <mergeCell ref="G76:J76"/>
    <mergeCell ref="B77:E77"/>
    <mergeCell ref="G77:J77"/>
    <mergeCell ref="D78:I78"/>
    <mergeCell ref="B79:E79"/>
    <mergeCell ref="G79:J79"/>
    <mergeCell ref="B76:E76"/>
    <mergeCell ref="B126:H126"/>
    <mergeCell ref="B115:C115"/>
    <mergeCell ref="G115:H115"/>
    <mergeCell ref="B89:H89"/>
    <mergeCell ref="B105:H105"/>
    <mergeCell ref="B117:H117"/>
    <mergeCell ref="B110:C110"/>
    <mergeCell ref="G110:H110"/>
    <mergeCell ref="B112:H112"/>
    <mergeCell ref="B114:C114"/>
    <mergeCell ref="F114:H114"/>
  </mergeCells>
  <phoneticPr fontId="2" type="noConversion"/>
  <conditionalFormatting sqref="F9:H9">
    <cfRule type="cellIs" dxfId="1" priority="1" operator="equal">
      <formula>0</formula>
    </cfRule>
  </conditionalFormatting>
  <conditionalFormatting sqref="R54:R57">
    <cfRule type="top10" dxfId="0" priority="5" percent="1" rank="10"/>
  </conditionalFormatting>
  <pageMargins left="0.39370078740157483" right="0.39370078740157483" top="0.39370078740157483" bottom="0.39370078740157483" header="0" footer="0"/>
  <pageSetup paperSize="9" scale="62"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7">
    <tabColor theme="4" tint="0.79998168889431442"/>
  </sheetPr>
  <dimension ref="A1:J122"/>
  <sheetViews>
    <sheetView workbookViewId="0">
      <selection activeCell="I26" sqref="I26"/>
    </sheetView>
  </sheetViews>
  <sheetFormatPr defaultColWidth="8.85546875" defaultRowHeight="15" x14ac:dyDescent="0.25"/>
  <cols>
    <col min="1" max="1" width="8.140625" style="119" customWidth="1"/>
    <col min="2" max="2" width="14.5703125" style="119" customWidth="1"/>
    <col min="3" max="3" width="63.140625" style="119" customWidth="1"/>
    <col min="4" max="5" width="12.140625" style="119" customWidth="1"/>
    <col min="6" max="6" width="13.140625" style="119" customWidth="1"/>
    <col min="7" max="8" width="13.28515625" style="119" customWidth="1"/>
    <col min="9" max="12" width="13.85546875" style="119" customWidth="1"/>
    <col min="13" max="16384" width="8.85546875" style="119"/>
  </cols>
  <sheetData>
    <row r="1" spans="1:8" x14ac:dyDescent="0.25">
      <c r="A1" s="604"/>
      <c r="B1" s="605"/>
      <c r="C1" s="593" t="s">
        <v>2</v>
      </c>
      <c r="D1" s="594"/>
      <c r="E1" s="594"/>
      <c r="F1" s="594"/>
      <c r="G1" s="594"/>
      <c r="H1" s="595"/>
    </row>
    <row r="2" spans="1:8" ht="15.75" x14ac:dyDescent="0.25">
      <c r="A2" s="606"/>
      <c r="B2" s="607"/>
      <c r="C2" s="596" t="s">
        <v>116</v>
      </c>
      <c r="D2" s="597"/>
      <c r="E2" s="597"/>
      <c r="F2" s="597"/>
      <c r="G2" s="597"/>
      <c r="H2" s="598"/>
    </row>
    <row r="3" spans="1:8" x14ac:dyDescent="0.25">
      <c r="A3" s="608"/>
      <c r="B3" s="609"/>
      <c r="C3" s="593" t="s">
        <v>38</v>
      </c>
      <c r="D3" s="594"/>
      <c r="E3" s="594"/>
      <c r="F3" s="594"/>
      <c r="G3" s="594"/>
      <c r="H3" s="595"/>
    </row>
    <row r="4" spans="1:8" ht="20.45" customHeight="1" x14ac:dyDescent="0.25">
      <c r="A4" s="599" t="s">
        <v>40</v>
      </c>
      <c r="B4" s="599"/>
      <c r="C4" s="599"/>
      <c r="D4" s="599"/>
      <c r="E4" s="599"/>
      <c r="F4" s="599"/>
      <c r="G4" s="600"/>
      <c r="H4" s="600"/>
    </row>
    <row r="5" spans="1:8" ht="14.45" customHeight="1" x14ac:dyDescent="0.25">
      <c r="A5" s="146" t="s">
        <v>153</v>
      </c>
      <c r="B5" s="147" t="s">
        <v>295</v>
      </c>
      <c r="C5" s="147"/>
      <c r="D5" s="147"/>
      <c r="E5" s="147"/>
      <c r="F5" s="202"/>
      <c r="G5" s="159" t="s">
        <v>55</v>
      </c>
      <c r="H5" s="160"/>
    </row>
    <row r="6" spans="1:8" x14ac:dyDescent="0.25">
      <c r="A6" s="146" t="s">
        <v>3</v>
      </c>
      <c r="B6" s="147" t="s">
        <v>118</v>
      </c>
      <c r="C6" s="147"/>
      <c r="D6" s="147"/>
      <c r="E6" s="147"/>
      <c r="F6" s="202"/>
      <c r="G6" s="161"/>
      <c r="H6" s="162"/>
    </row>
    <row r="7" spans="1:8" ht="14.45" customHeight="1" x14ac:dyDescent="0.25">
      <c r="A7" s="146" t="s">
        <v>4</v>
      </c>
      <c r="B7" s="147" t="s">
        <v>639</v>
      </c>
      <c r="C7" s="147"/>
      <c r="D7" s="147"/>
      <c r="E7" s="147"/>
      <c r="F7" s="202"/>
      <c r="G7" s="520" t="s">
        <v>587</v>
      </c>
      <c r="H7" s="521"/>
    </row>
    <row r="8" spans="1:8" x14ac:dyDescent="0.25">
      <c r="A8" s="150" t="s">
        <v>80</v>
      </c>
      <c r="B8" s="318" t="s">
        <v>659</v>
      </c>
      <c r="C8" s="318"/>
      <c r="D8" s="318"/>
      <c r="E8" s="318"/>
      <c r="F8" s="203"/>
      <c r="G8" s="520"/>
      <c r="H8" s="521"/>
    </row>
    <row r="9" spans="1:8" x14ac:dyDescent="0.25">
      <c r="A9" s="574" t="s">
        <v>48</v>
      </c>
      <c r="B9" s="574" t="s">
        <v>41</v>
      </c>
      <c r="C9" s="577" t="s">
        <v>58</v>
      </c>
      <c r="D9" s="578" t="s">
        <v>42</v>
      </c>
      <c r="E9" s="579"/>
      <c r="F9" s="579"/>
      <c r="G9" s="248" t="s">
        <v>52</v>
      </c>
      <c r="H9" s="249" t="s">
        <v>51</v>
      </c>
    </row>
    <row r="10" spans="1:8" x14ac:dyDescent="0.25">
      <c r="A10" s="574"/>
      <c r="B10" s="574"/>
      <c r="C10" s="577"/>
      <c r="D10" s="580" t="s">
        <v>43</v>
      </c>
      <c r="E10" s="580" t="s">
        <v>44</v>
      </c>
      <c r="F10" s="580" t="s">
        <v>45</v>
      </c>
      <c r="G10" s="578" t="s">
        <v>49</v>
      </c>
      <c r="H10" s="601"/>
    </row>
    <row r="11" spans="1:8" ht="24" x14ac:dyDescent="0.25">
      <c r="A11" s="575" t="s">
        <v>7</v>
      </c>
      <c r="B11" s="575" t="s">
        <v>7</v>
      </c>
      <c r="C11" s="577"/>
      <c r="D11" s="581"/>
      <c r="E11" s="582"/>
      <c r="F11" s="582"/>
      <c r="G11" s="114" t="s">
        <v>46</v>
      </c>
      <c r="H11" s="115" t="s">
        <v>47</v>
      </c>
    </row>
    <row r="12" spans="1:8" ht="24" x14ac:dyDescent="0.25">
      <c r="A12" s="140">
        <v>1</v>
      </c>
      <c r="B12" s="116">
        <v>4417</v>
      </c>
      <c r="C12" s="243" t="s">
        <v>660</v>
      </c>
      <c r="D12" s="244" t="s">
        <v>661</v>
      </c>
      <c r="E12" s="141">
        <v>1</v>
      </c>
      <c r="F12" s="117">
        <v>1</v>
      </c>
      <c r="G12" s="245" t="s">
        <v>662</v>
      </c>
      <c r="H12" s="118">
        <v>8.11</v>
      </c>
    </row>
    <row r="13" spans="1:8" ht="24" x14ac:dyDescent="0.25">
      <c r="A13" s="140">
        <v>2</v>
      </c>
      <c r="B13" s="116">
        <v>4491</v>
      </c>
      <c r="C13" s="243" t="s">
        <v>663</v>
      </c>
      <c r="D13" s="244" t="s">
        <v>661</v>
      </c>
      <c r="E13" s="141">
        <v>4</v>
      </c>
      <c r="F13" s="117">
        <v>4</v>
      </c>
      <c r="G13" s="245" t="s">
        <v>664</v>
      </c>
      <c r="H13" s="118">
        <v>32.56</v>
      </c>
    </row>
    <row r="14" spans="1:8" ht="24" x14ac:dyDescent="0.25">
      <c r="A14" s="140">
        <v>3</v>
      </c>
      <c r="B14" s="116">
        <v>4813</v>
      </c>
      <c r="C14" s="243" t="s">
        <v>665</v>
      </c>
      <c r="D14" s="244" t="s">
        <v>666</v>
      </c>
      <c r="E14" s="141">
        <v>1</v>
      </c>
      <c r="F14" s="117">
        <v>1</v>
      </c>
      <c r="G14" s="245" t="s">
        <v>667</v>
      </c>
      <c r="H14" s="118">
        <v>300</v>
      </c>
    </row>
    <row r="15" spans="1:8" x14ac:dyDescent="0.25">
      <c r="A15" s="140">
        <v>4</v>
      </c>
      <c r="B15" s="116">
        <v>5075</v>
      </c>
      <c r="C15" s="243" t="s">
        <v>668</v>
      </c>
      <c r="D15" s="244" t="s">
        <v>669</v>
      </c>
      <c r="E15" s="141">
        <v>0.11</v>
      </c>
      <c r="F15" s="117">
        <v>0.11</v>
      </c>
      <c r="G15" s="245" t="s">
        <v>670</v>
      </c>
      <c r="H15" s="118">
        <v>2.77</v>
      </c>
    </row>
    <row r="16" spans="1:8" x14ac:dyDescent="0.25">
      <c r="A16" s="140">
        <v>5</v>
      </c>
      <c r="B16" s="116">
        <v>88262</v>
      </c>
      <c r="C16" s="243" t="s">
        <v>671</v>
      </c>
      <c r="D16" s="244" t="s">
        <v>672</v>
      </c>
      <c r="E16" s="141">
        <v>1</v>
      </c>
      <c r="F16" s="117">
        <v>1</v>
      </c>
      <c r="G16" s="245" t="s">
        <v>673</v>
      </c>
      <c r="H16" s="118">
        <v>20.82</v>
      </c>
    </row>
    <row r="17" spans="1:8" x14ac:dyDescent="0.25">
      <c r="A17" s="140">
        <v>6</v>
      </c>
      <c r="B17" s="116">
        <v>88316</v>
      </c>
      <c r="C17" s="243" t="s">
        <v>674</v>
      </c>
      <c r="D17" s="244" t="s">
        <v>672</v>
      </c>
      <c r="E17" s="141">
        <v>2</v>
      </c>
      <c r="F17" s="117">
        <v>2</v>
      </c>
      <c r="G17" s="245" t="s">
        <v>675</v>
      </c>
      <c r="H17" s="118">
        <v>34.08</v>
      </c>
    </row>
    <row r="18" spans="1:8" ht="36" x14ac:dyDescent="0.25">
      <c r="A18" s="140">
        <v>7</v>
      </c>
      <c r="B18" s="116">
        <v>94962</v>
      </c>
      <c r="C18" s="243" t="s">
        <v>676</v>
      </c>
      <c r="D18" s="244" t="s">
        <v>677</v>
      </c>
      <c r="E18" s="141">
        <v>0.01</v>
      </c>
      <c r="F18" s="117">
        <v>0.01</v>
      </c>
      <c r="G18" s="245" t="s">
        <v>678</v>
      </c>
      <c r="H18" s="118">
        <v>3.84</v>
      </c>
    </row>
    <row r="19" spans="1:8" ht="21.75" customHeight="1" x14ac:dyDescent="0.25">
      <c r="A19" s="569" t="s">
        <v>50</v>
      </c>
      <c r="B19" s="570"/>
      <c r="C19" s="570"/>
      <c r="D19" s="570"/>
      <c r="E19" s="570"/>
      <c r="F19" s="571"/>
      <c r="G19" s="591">
        <v>402.17999999999995</v>
      </c>
      <c r="H19" s="592"/>
    </row>
    <row r="20" spans="1:8" ht="21.75" customHeight="1" x14ac:dyDescent="0.25">
      <c r="A20" s="602" t="s">
        <v>48</v>
      </c>
      <c r="B20" s="583" t="s">
        <v>41</v>
      </c>
      <c r="C20" s="586" t="s">
        <v>150</v>
      </c>
      <c r="D20" s="589" t="s">
        <v>53</v>
      </c>
      <c r="E20" s="590"/>
      <c r="F20" s="590"/>
      <c r="G20" s="112" t="s">
        <v>52</v>
      </c>
      <c r="H20" s="113" t="s">
        <v>131</v>
      </c>
    </row>
    <row r="21" spans="1:8" ht="21.75" customHeight="1" x14ac:dyDescent="0.25">
      <c r="A21" s="574"/>
      <c r="B21" s="584"/>
      <c r="C21" s="587"/>
      <c r="D21" s="580" t="s">
        <v>43</v>
      </c>
      <c r="E21" s="580" t="s">
        <v>44</v>
      </c>
      <c r="F21" s="580" t="s">
        <v>45</v>
      </c>
      <c r="G21" s="567" t="s">
        <v>49</v>
      </c>
      <c r="H21" s="568"/>
    </row>
    <row r="22" spans="1:8" ht="21.75" customHeight="1" x14ac:dyDescent="0.25">
      <c r="A22" s="603" t="s">
        <v>7</v>
      </c>
      <c r="B22" s="585" t="s">
        <v>7</v>
      </c>
      <c r="C22" s="588"/>
      <c r="D22" s="582"/>
      <c r="E22" s="582"/>
      <c r="F22" s="582"/>
      <c r="G22" s="114" t="s">
        <v>46</v>
      </c>
      <c r="H22" s="115" t="s">
        <v>47</v>
      </c>
    </row>
    <row r="23" spans="1:8" x14ac:dyDescent="0.25">
      <c r="A23" s="140">
        <v>1</v>
      </c>
      <c r="B23" s="116">
        <v>10848</v>
      </c>
      <c r="C23" s="243" t="s">
        <v>679</v>
      </c>
      <c r="D23" s="244" t="s">
        <v>680</v>
      </c>
      <c r="E23" s="141">
        <v>1</v>
      </c>
      <c r="F23" s="117">
        <v>1</v>
      </c>
      <c r="G23" s="245" t="s">
        <v>681</v>
      </c>
      <c r="H23" s="118">
        <v>904.5</v>
      </c>
    </row>
    <row r="24" spans="1:8" x14ac:dyDescent="0.25">
      <c r="A24" s="140">
        <v>2</v>
      </c>
      <c r="B24" s="116">
        <v>88242</v>
      </c>
      <c r="C24" s="243" t="s">
        <v>682</v>
      </c>
      <c r="D24" s="244" t="s">
        <v>672</v>
      </c>
      <c r="E24" s="141">
        <v>0.4</v>
      </c>
      <c r="F24" s="117">
        <v>0.5</v>
      </c>
      <c r="G24" s="245" t="s">
        <v>683</v>
      </c>
      <c r="H24" s="118">
        <v>8.56</v>
      </c>
    </row>
    <row r="25" spans="1:8" x14ac:dyDescent="0.25">
      <c r="A25" s="569" t="s">
        <v>50</v>
      </c>
      <c r="B25" s="570"/>
      <c r="C25" s="570"/>
      <c r="D25" s="570"/>
      <c r="E25" s="570"/>
      <c r="F25" s="571"/>
      <c r="G25" s="120"/>
      <c r="H25" s="121">
        <v>913.06</v>
      </c>
    </row>
    <row r="26" spans="1:8" x14ac:dyDescent="0.25">
      <c r="A26" s="574" t="s">
        <v>48</v>
      </c>
      <c r="B26" s="574" t="s">
        <v>41</v>
      </c>
      <c r="C26" s="577" t="s">
        <v>319</v>
      </c>
      <c r="D26" s="578" t="s">
        <v>73</v>
      </c>
      <c r="E26" s="579"/>
      <c r="F26" s="579"/>
      <c r="G26" s="112" t="s">
        <v>52</v>
      </c>
      <c r="H26" s="113" t="s">
        <v>131</v>
      </c>
    </row>
    <row r="27" spans="1:8" x14ac:dyDescent="0.25">
      <c r="A27" s="574"/>
      <c r="B27" s="574"/>
      <c r="C27" s="577"/>
      <c r="D27" s="580" t="s">
        <v>43</v>
      </c>
      <c r="E27" s="580" t="s">
        <v>44</v>
      </c>
      <c r="F27" s="580" t="s">
        <v>45</v>
      </c>
      <c r="G27" s="567" t="s">
        <v>49</v>
      </c>
      <c r="H27" s="568"/>
    </row>
    <row r="28" spans="1:8" ht="24" x14ac:dyDescent="0.25">
      <c r="A28" s="575" t="s">
        <v>7</v>
      </c>
      <c r="B28" s="576" t="s">
        <v>7</v>
      </c>
      <c r="C28" s="577"/>
      <c r="D28" s="581"/>
      <c r="E28" s="582"/>
      <c r="F28" s="582"/>
      <c r="G28" s="114" t="s">
        <v>46</v>
      </c>
      <c r="H28" s="115" t="s">
        <v>47</v>
      </c>
    </row>
    <row r="29" spans="1:8" ht="24" x14ac:dyDescent="0.25">
      <c r="A29" s="140">
        <v>1</v>
      </c>
      <c r="B29" s="116">
        <v>35276</v>
      </c>
      <c r="C29" s="243" t="s">
        <v>684</v>
      </c>
      <c r="D29" s="244" t="s">
        <v>661</v>
      </c>
      <c r="E29" s="141">
        <v>12</v>
      </c>
      <c r="F29" s="117">
        <v>12</v>
      </c>
      <c r="G29" s="245" t="s">
        <v>685</v>
      </c>
      <c r="H29" s="118">
        <v>2513.2800000000002</v>
      </c>
    </row>
    <row r="30" spans="1:8" ht="24" x14ac:dyDescent="0.25">
      <c r="A30" s="140">
        <v>2</v>
      </c>
      <c r="B30" s="116">
        <v>35272</v>
      </c>
      <c r="C30" s="243" t="s">
        <v>686</v>
      </c>
      <c r="D30" s="244" t="s">
        <v>661</v>
      </c>
      <c r="E30" s="141">
        <v>14.8</v>
      </c>
      <c r="F30" s="117">
        <v>14.8</v>
      </c>
      <c r="G30" s="245" t="s">
        <v>687</v>
      </c>
      <c r="H30" s="118">
        <v>842.26</v>
      </c>
    </row>
    <row r="31" spans="1:8" ht="24" x14ac:dyDescent="0.25">
      <c r="A31" s="140">
        <v>3</v>
      </c>
      <c r="B31" s="116">
        <v>20213</v>
      </c>
      <c r="C31" s="243" t="s">
        <v>688</v>
      </c>
      <c r="D31" s="244" t="s">
        <v>661</v>
      </c>
      <c r="E31" s="141">
        <v>34.799999999999997</v>
      </c>
      <c r="F31" s="117">
        <v>34.799999999999997</v>
      </c>
      <c r="G31" s="245" t="s">
        <v>689</v>
      </c>
      <c r="H31" s="118">
        <v>1001.89</v>
      </c>
    </row>
    <row r="32" spans="1:8" ht="24" x14ac:dyDescent="0.25">
      <c r="A32" s="140">
        <v>4</v>
      </c>
      <c r="B32" s="116">
        <v>101174</v>
      </c>
      <c r="C32" s="243" t="s">
        <v>690</v>
      </c>
      <c r="D32" s="244" t="s">
        <v>435</v>
      </c>
      <c r="E32" s="141">
        <v>8</v>
      </c>
      <c r="F32" s="117">
        <v>8</v>
      </c>
      <c r="G32" s="245" t="s">
        <v>691</v>
      </c>
      <c r="H32" s="118">
        <v>628.88</v>
      </c>
    </row>
    <row r="33" spans="1:8" ht="24" x14ac:dyDescent="0.25">
      <c r="A33" s="140">
        <v>5</v>
      </c>
      <c r="B33" s="116">
        <v>429</v>
      </c>
      <c r="C33" s="243" t="s">
        <v>692</v>
      </c>
      <c r="D33" s="244" t="s">
        <v>680</v>
      </c>
      <c r="E33" s="141">
        <v>16</v>
      </c>
      <c r="F33" s="117">
        <v>16</v>
      </c>
      <c r="G33" s="245" t="s">
        <v>693</v>
      </c>
      <c r="H33" s="118">
        <v>357.76</v>
      </c>
    </row>
    <row r="34" spans="1:8" ht="24" x14ac:dyDescent="0.25">
      <c r="A34" s="140">
        <v>6</v>
      </c>
      <c r="B34" s="116">
        <v>10478</v>
      </c>
      <c r="C34" s="243" t="s">
        <v>694</v>
      </c>
      <c r="D34" s="244" t="s">
        <v>695</v>
      </c>
      <c r="E34" s="141">
        <v>5</v>
      </c>
      <c r="F34" s="117">
        <v>5</v>
      </c>
      <c r="G34" s="245" t="s">
        <v>696</v>
      </c>
      <c r="H34" s="118">
        <v>187.45</v>
      </c>
    </row>
    <row r="35" spans="1:8" x14ac:dyDescent="0.25">
      <c r="A35" s="140">
        <v>7</v>
      </c>
      <c r="B35" s="116">
        <v>88239</v>
      </c>
      <c r="C35" s="243" t="s">
        <v>697</v>
      </c>
      <c r="D35" s="244" t="s">
        <v>672</v>
      </c>
      <c r="E35" s="141">
        <v>4.82</v>
      </c>
      <c r="F35" s="117">
        <v>4.82</v>
      </c>
      <c r="G35" s="245" t="s">
        <v>698</v>
      </c>
      <c r="H35" s="118">
        <v>86.22</v>
      </c>
    </row>
    <row r="36" spans="1:8" x14ac:dyDescent="0.25">
      <c r="A36" s="140">
        <v>8</v>
      </c>
      <c r="B36" s="116">
        <v>88261</v>
      </c>
      <c r="C36" s="243" t="s">
        <v>699</v>
      </c>
      <c r="D36" s="244" t="s">
        <v>672</v>
      </c>
      <c r="E36" s="141">
        <v>1.67</v>
      </c>
      <c r="F36" s="117">
        <v>1.67</v>
      </c>
      <c r="G36" s="245" t="s">
        <v>700</v>
      </c>
      <c r="H36" s="118">
        <v>33.340000000000003</v>
      </c>
    </row>
    <row r="37" spans="1:8" ht="21.75" customHeight="1" x14ac:dyDescent="0.25">
      <c r="A37" s="569" t="s">
        <v>50</v>
      </c>
      <c r="B37" s="570"/>
      <c r="C37" s="570"/>
      <c r="D37" s="570"/>
      <c r="E37" s="570"/>
      <c r="F37" s="571"/>
      <c r="G37" s="572">
        <v>5651.0800000000008</v>
      </c>
      <c r="H37" s="573"/>
    </row>
    <row r="38" spans="1:8" x14ac:dyDescent="0.25">
      <c r="A38" s="574" t="s">
        <v>48</v>
      </c>
      <c r="B38" s="574" t="s">
        <v>41</v>
      </c>
      <c r="C38" s="577" t="s">
        <v>318</v>
      </c>
      <c r="D38" s="578" t="s">
        <v>74</v>
      </c>
      <c r="E38" s="579"/>
      <c r="F38" s="579"/>
      <c r="G38" s="112" t="s">
        <v>52</v>
      </c>
      <c r="H38" s="113" t="s">
        <v>131</v>
      </c>
    </row>
    <row r="39" spans="1:8" x14ac:dyDescent="0.25">
      <c r="A39" s="574"/>
      <c r="B39" s="574"/>
      <c r="C39" s="577"/>
      <c r="D39" s="580" t="s">
        <v>43</v>
      </c>
      <c r="E39" s="580" t="s">
        <v>44</v>
      </c>
      <c r="F39" s="580" t="s">
        <v>45</v>
      </c>
      <c r="G39" s="567" t="s">
        <v>49</v>
      </c>
      <c r="H39" s="568"/>
    </row>
    <row r="40" spans="1:8" ht="24" x14ac:dyDescent="0.25">
      <c r="A40" s="575" t="s">
        <v>7</v>
      </c>
      <c r="B40" s="576" t="s">
        <v>7</v>
      </c>
      <c r="C40" s="577"/>
      <c r="D40" s="581"/>
      <c r="E40" s="582"/>
      <c r="F40" s="582"/>
      <c r="G40" s="114" t="s">
        <v>46</v>
      </c>
      <c r="H40" s="115" t="s">
        <v>47</v>
      </c>
    </row>
    <row r="41" spans="1:8" ht="24" x14ac:dyDescent="0.25">
      <c r="A41" s="140">
        <v>1</v>
      </c>
      <c r="B41" s="116">
        <v>35276</v>
      </c>
      <c r="C41" s="243" t="s">
        <v>684</v>
      </c>
      <c r="D41" s="244" t="s">
        <v>661</v>
      </c>
      <c r="E41" s="141">
        <v>12</v>
      </c>
      <c r="F41" s="117">
        <v>12</v>
      </c>
      <c r="G41" s="245" t="s">
        <v>685</v>
      </c>
      <c r="H41" s="118">
        <v>2513.2800000000002</v>
      </c>
    </row>
    <row r="42" spans="1:8" ht="24" x14ac:dyDescent="0.25">
      <c r="A42" s="140">
        <v>2</v>
      </c>
      <c r="B42" s="116">
        <v>35272</v>
      </c>
      <c r="C42" s="243" t="s">
        <v>686</v>
      </c>
      <c r="D42" s="244" t="s">
        <v>661</v>
      </c>
      <c r="E42" s="141">
        <v>10</v>
      </c>
      <c r="F42" s="117">
        <v>10</v>
      </c>
      <c r="G42" s="245" t="s">
        <v>687</v>
      </c>
      <c r="H42" s="118">
        <v>569.1</v>
      </c>
    </row>
    <row r="43" spans="1:8" ht="24" x14ac:dyDescent="0.25">
      <c r="A43" s="140">
        <v>3</v>
      </c>
      <c r="B43" s="116">
        <v>20213</v>
      </c>
      <c r="C43" s="243" t="s">
        <v>688</v>
      </c>
      <c r="D43" s="244" t="s">
        <v>661</v>
      </c>
      <c r="E43" s="141">
        <v>24</v>
      </c>
      <c r="F43" s="117">
        <v>24</v>
      </c>
      <c r="G43" s="245" t="s">
        <v>689</v>
      </c>
      <c r="H43" s="118">
        <v>690.96</v>
      </c>
    </row>
    <row r="44" spans="1:8" ht="24" x14ac:dyDescent="0.25">
      <c r="A44" s="140">
        <v>4</v>
      </c>
      <c r="B44" s="116">
        <v>101174</v>
      </c>
      <c r="C44" s="243" t="s">
        <v>690</v>
      </c>
      <c r="D44" s="244" t="s">
        <v>435</v>
      </c>
      <c r="E44" s="141">
        <v>8</v>
      </c>
      <c r="F44" s="117">
        <v>8</v>
      </c>
      <c r="G44" s="245" t="s">
        <v>691</v>
      </c>
      <c r="H44" s="118">
        <v>628.88</v>
      </c>
    </row>
    <row r="45" spans="1:8" ht="24" x14ac:dyDescent="0.25">
      <c r="A45" s="140">
        <v>5</v>
      </c>
      <c r="B45" s="116">
        <v>429</v>
      </c>
      <c r="C45" s="243" t="s">
        <v>692</v>
      </c>
      <c r="D45" s="244" t="s">
        <v>680</v>
      </c>
      <c r="E45" s="141">
        <v>16</v>
      </c>
      <c r="F45" s="117">
        <v>16</v>
      </c>
      <c r="G45" s="245" t="s">
        <v>693</v>
      </c>
      <c r="H45" s="118">
        <v>357.76</v>
      </c>
    </row>
    <row r="46" spans="1:8" ht="24" x14ac:dyDescent="0.25">
      <c r="A46" s="140">
        <v>6</v>
      </c>
      <c r="B46" s="116">
        <v>10478</v>
      </c>
      <c r="C46" s="243" t="s">
        <v>694</v>
      </c>
      <c r="D46" s="244" t="s">
        <v>695</v>
      </c>
      <c r="E46" s="141">
        <v>5</v>
      </c>
      <c r="F46" s="117">
        <v>5</v>
      </c>
      <c r="G46" s="245" t="s">
        <v>696</v>
      </c>
      <c r="H46" s="118">
        <v>187.45</v>
      </c>
    </row>
    <row r="47" spans="1:8" x14ac:dyDescent="0.25">
      <c r="A47" s="140">
        <v>7</v>
      </c>
      <c r="B47" s="116">
        <v>88239</v>
      </c>
      <c r="C47" s="243" t="s">
        <v>697</v>
      </c>
      <c r="D47" s="244" t="s">
        <v>672</v>
      </c>
      <c r="E47" s="141">
        <v>4.82</v>
      </c>
      <c r="F47" s="117">
        <v>4.82</v>
      </c>
      <c r="G47" s="245" t="s">
        <v>698</v>
      </c>
      <c r="H47" s="118">
        <v>86.22</v>
      </c>
    </row>
    <row r="48" spans="1:8" x14ac:dyDescent="0.25">
      <c r="A48" s="140">
        <v>8</v>
      </c>
      <c r="B48" s="116">
        <v>88261</v>
      </c>
      <c r="C48" s="243" t="s">
        <v>699</v>
      </c>
      <c r="D48" s="244" t="s">
        <v>672</v>
      </c>
      <c r="E48" s="141">
        <v>1.67</v>
      </c>
      <c r="F48" s="117">
        <v>1.67</v>
      </c>
      <c r="G48" s="245" t="s">
        <v>700</v>
      </c>
      <c r="H48" s="118">
        <v>33.340000000000003</v>
      </c>
    </row>
    <row r="49" spans="1:8" ht="21.75" customHeight="1" x14ac:dyDescent="0.25">
      <c r="A49" s="569" t="s">
        <v>50</v>
      </c>
      <c r="B49" s="570"/>
      <c r="C49" s="570"/>
      <c r="D49" s="570"/>
      <c r="E49" s="570"/>
      <c r="F49" s="571"/>
      <c r="G49" s="572">
        <v>5066.9900000000007</v>
      </c>
      <c r="H49" s="573"/>
    </row>
    <row r="50" spans="1:8" x14ac:dyDescent="0.25">
      <c r="A50" s="574" t="s">
        <v>48</v>
      </c>
      <c r="B50" s="574" t="s">
        <v>41</v>
      </c>
      <c r="C50" s="577" t="s">
        <v>613</v>
      </c>
      <c r="D50" s="578" t="s">
        <v>292</v>
      </c>
      <c r="E50" s="579"/>
      <c r="F50" s="579"/>
      <c r="G50" s="112" t="s">
        <v>52</v>
      </c>
      <c r="H50" s="113" t="s">
        <v>131</v>
      </c>
    </row>
    <row r="51" spans="1:8" x14ac:dyDescent="0.25">
      <c r="A51" s="574"/>
      <c r="B51" s="574"/>
      <c r="C51" s="577"/>
      <c r="D51" s="580" t="s">
        <v>43</v>
      </c>
      <c r="E51" s="580" t="s">
        <v>44</v>
      </c>
      <c r="F51" s="580" t="s">
        <v>45</v>
      </c>
      <c r="G51" s="567" t="s">
        <v>49</v>
      </c>
      <c r="H51" s="568"/>
    </row>
    <row r="52" spans="1:8" ht="24" x14ac:dyDescent="0.25">
      <c r="A52" s="575" t="s">
        <v>7</v>
      </c>
      <c r="B52" s="576" t="s">
        <v>7</v>
      </c>
      <c r="C52" s="577"/>
      <c r="D52" s="581"/>
      <c r="E52" s="582"/>
      <c r="F52" s="582"/>
      <c r="G52" s="114" t="s">
        <v>46</v>
      </c>
      <c r="H52" s="115" t="s">
        <v>47</v>
      </c>
    </row>
    <row r="53" spans="1:8" ht="21.75" customHeight="1" x14ac:dyDescent="0.25">
      <c r="A53" s="140">
        <v>1</v>
      </c>
      <c r="B53" s="116" t="s">
        <v>406</v>
      </c>
      <c r="C53" s="243" t="s">
        <v>614</v>
      </c>
      <c r="D53" s="244" t="s">
        <v>51</v>
      </c>
      <c r="E53" s="141">
        <v>1</v>
      </c>
      <c r="F53" s="117">
        <v>7.15</v>
      </c>
      <c r="G53" s="245">
        <v>274.24399999999997</v>
      </c>
      <c r="H53" s="118">
        <v>1960.84</v>
      </c>
    </row>
    <row r="54" spans="1:8" ht="24" x14ac:dyDescent="0.25">
      <c r="A54" s="140">
        <v>2</v>
      </c>
      <c r="B54" s="116">
        <v>7696</v>
      </c>
      <c r="C54" s="243" t="s">
        <v>701</v>
      </c>
      <c r="D54" s="244" t="s">
        <v>661</v>
      </c>
      <c r="E54" s="141">
        <v>10</v>
      </c>
      <c r="F54" s="117">
        <v>10</v>
      </c>
      <c r="G54" s="245" t="s">
        <v>702</v>
      </c>
      <c r="H54" s="118">
        <v>831.6</v>
      </c>
    </row>
    <row r="55" spans="1:8" x14ac:dyDescent="0.25">
      <c r="A55" s="140">
        <v>3</v>
      </c>
      <c r="B55" s="116" t="s">
        <v>407</v>
      </c>
      <c r="C55" s="243" t="s">
        <v>551</v>
      </c>
      <c r="D55" s="244" t="s">
        <v>131</v>
      </c>
      <c r="E55" s="141">
        <v>3</v>
      </c>
      <c r="F55" s="117">
        <v>3</v>
      </c>
      <c r="G55" s="245">
        <v>44.93</v>
      </c>
      <c r="H55" s="118">
        <v>134.79</v>
      </c>
    </row>
    <row r="56" spans="1:8" ht="24" x14ac:dyDescent="0.25">
      <c r="A56" s="140">
        <v>4</v>
      </c>
      <c r="B56" s="116">
        <v>436</v>
      </c>
      <c r="C56" s="243" t="s">
        <v>703</v>
      </c>
      <c r="D56" s="244" t="s">
        <v>680</v>
      </c>
      <c r="E56" s="141">
        <v>14</v>
      </c>
      <c r="F56" s="117">
        <v>14</v>
      </c>
      <c r="G56" s="245" t="s">
        <v>704</v>
      </c>
      <c r="H56" s="118">
        <v>176.96</v>
      </c>
    </row>
    <row r="57" spans="1:8" x14ac:dyDescent="0.25">
      <c r="A57" s="140">
        <v>5</v>
      </c>
      <c r="B57" s="116">
        <v>88251</v>
      </c>
      <c r="C57" s="243" t="s">
        <v>705</v>
      </c>
      <c r="D57" s="244" t="s">
        <v>672</v>
      </c>
      <c r="E57" s="141">
        <v>4.7530000000000001</v>
      </c>
      <c r="F57" s="117">
        <v>4.7530000000000001</v>
      </c>
      <c r="G57" s="245" t="s">
        <v>706</v>
      </c>
      <c r="H57" s="118">
        <v>85.69</v>
      </c>
    </row>
    <row r="58" spans="1:8" x14ac:dyDescent="0.25">
      <c r="A58" s="140">
        <v>6</v>
      </c>
      <c r="B58" s="116">
        <v>88315</v>
      </c>
      <c r="C58" s="243" t="s">
        <v>707</v>
      </c>
      <c r="D58" s="244" t="s">
        <v>672</v>
      </c>
      <c r="E58" s="141">
        <v>4.7530000000000001</v>
      </c>
      <c r="F58" s="117">
        <v>4.7530000000000001</v>
      </c>
      <c r="G58" s="245" t="s">
        <v>708</v>
      </c>
      <c r="H58" s="118">
        <v>101.47</v>
      </c>
    </row>
    <row r="59" spans="1:8" ht="21.75" customHeight="1" x14ac:dyDescent="0.25">
      <c r="A59" s="569" t="s">
        <v>50</v>
      </c>
      <c r="B59" s="570"/>
      <c r="C59" s="570"/>
      <c r="D59" s="570"/>
      <c r="E59" s="570"/>
      <c r="F59" s="571"/>
      <c r="G59" s="572">
        <v>3291.35</v>
      </c>
      <c r="H59" s="573"/>
    </row>
    <row r="60" spans="1:8" x14ac:dyDescent="0.25">
      <c r="A60" s="574" t="s">
        <v>48</v>
      </c>
      <c r="B60" s="574" t="s">
        <v>41</v>
      </c>
      <c r="C60" s="577" t="s">
        <v>629</v>
      </c>
      <c r="D60" s="578" t="s">
        <v>337</v>
      </c>
      <c r="E60" s="579"/>
      <c r="F60" s="579"/>
      <c r="G60" s="112" t="s">
        <v>52</v>
      </c>
      <c r="H60" s="113" t="s">
        <v>51</v>
      </c>
    </row>
    <row r="61" spans="1:8" x14ac:dyDescent="0.25">
      <c r="A61" s="574"/>
      <c r="B61" s="574"/>
      <c r="C61" s="577"/>
      <c r="D61" s="580" t="s">
        <v>43</v>
      </c>
      <c r="E61" s="580" t="s">
        <v>44</v>
      </c>
      <c r="F61" s="580" t="s">
        <v>45</v>
      </c>
      <c r="G61" s="567" t="s">
        <v>49</v>
      </c>
      <c r="H61" s="568"/>
    </row>
    <row r="62" spans="1:8" ht="24" x14ac:dyDescent="0.25">
      <c r="A62" s="575" t="s">
        <v>7</v>
      </c>
      <c r="B62" s="576" t="s">
        <v>7</v>
      </c>
      <c r="C62" s="577"/>
      <c r="D62" s="581"/>
      <c r="E62" s="582"/>
      <c r="F62" s="582"/>
      <c r="G62" s="114" t="s">
        <v>46</v>
      </c>
      <c r="H62" s="115" t="s">
        <v>47</v>
      </c>
    </row>
    <row r="63" spans="1:8" ht="24" x14ac:dyDescent="0.25">
      <c r="A63" s="140">
        <v>1</v>
      </c>
      <c r="B63" s="116">
        <v>4786</v>
      </c>
      <c r="C63" s="243" t="s">
        <v>709</v>
      </c>
      <c r="D63" s="244" t="s">
        <v>666</v>
      </c>
      <c r="E63" s="141">
        <v>1</v>
      </c>
      <c r="F63" s="117">
        <v>1</v>
      </c>
      <c r="G63" s="245" t="s">
        <v>710</v>
      </c>
      <c r="H63" s="118">
        <v>120</v>
      </c>
    </row>
    <row r="64" spans="1:8" ht="24" x14ac:dyDescent="0.25">
      <c r="A64" s="140">
        <v>2</v>
      </c>
      <c r="B64" s="116">
        <v>87373</v>
      </c>
      <c r="C64" s="243" t="s">
        <v>711</v>
      </c>
      <c r="D64" s="244" t="s">
        <v>677</v>
      </c>
      <c r="E64" s="141">
        <v>0.02</v>
      </c>
      <c r="F64" s="117">
        <v>0.02</v>
      </c>
      <c r="G64" s="245" t="s">
        <v>712</v>
      </c>
      <c r="H64" s="118">
        <v>14.11</v>
      </c>
    </row>
    <row r="65" spans="1:8" ht="36" x14ac:dyDescent="0.25">
      <c r="A65" s="140">
        <v>3</v>
      </c>
      <c r="B65" s="116">
        <v>89225</v>
      </c>
      <c r="C65" s="243" t="s">
        <v>713</v>
      </c>
      <c r="D65" s="244" t="s">
        <v>714</v>
      </c>
      <c r="E65" s="141">
        <v>1.02</v>
      </c>
      <c r="F65" s="117">
        <v>2.5399999999999999E-2</v>
      </c>
      <c r="G65" s="245" t="s">
        <v>715</v>
      </c>
      <c r="H65" s="118">
        <v>0.13</v>
      </c>
    </row>
    <row r="66" spans="1:8" x14ac:dyDescent="0.25">
      <c r="A66" s="140">
        <v>4</v>
      </c>
      <c r="B66" s="116">
        <v>88274</v>
      </c>
      <c r="C66" s="243" t="s">
        <v>716</v>
      </c>
      <c r="D66" s="244" t="s">
        <v>672</v>
      </c>
      <c r="E66" s="141">
        <v>1.0955999999999999</v>
      </c>
      <c r="F66" s="117">
        <v>1.0955999999999999</v>
      </c>
      <c r="G66" s="245" t="s">
        <v>717</v>
      </c>
      <c r="H66" s="118">
        <v>23.06</v>
      </c>
    </row>
    <row r="67" spans="1:8" x14ac:dyDescent="0.25">
      <c r="A67" s="140">
        <v>5</v>
      </c>
      <c r="B67" s="116">
        <v>88316</v>
      </c>
      <c r="C67" s="243" t="s">
        <v>674</v>
      </c>
      <c r="D67" s="244" t="s">
        <v>672</v>
      </c>
      <c r="E67" s="141">
        <v>0.49719999999999998</v>
      </c>
      <c r="F67" s="117">
        <v>0.49719999999999998</v>
      </c>
      <c r="G67" s="245" t="s">
        <v>675</v>
      </c>
      <c r="H67" s="118">
        <v>8.4700000000000006</v>
      </c>
    </row>
    <row r="68" spans="1:8" ht="24" x14ac:dyDescent="0.25">
      <c r="A68" s="140">
        <v>6</v>
      </c>
      <c r="B68" s="116">
        <v>95276</v>
      </c>
      <c r="C68" s="243" t="s">
        <v>718</v>
      </c>
      <c r="D68" s="244" t="s">
        <v>714</v>
      </c>
      <c r="E68" s="141">
        <v>9.0300000000000005E-2</v>
      </c>
      <c r="F68" s="117">
        <v>9.0300000000000005E-2</v>
      </c>
      <c r="G68" s="245" t="s">
        <v>719</v>
      </c>
      <c r="H68" s="118">
        <v>0.3</v>
      </c>
    </row>
    <row r="69" spans="1:8" ht="24" x14ac:dyDescent="0.25">
      <c r="A69" s="140">
        <v>7</v>
      </c>
      <c r="B69" s="116">
        <v>95277</v>
      </c>
      <c r="C69" s="243" t="s">
        <v>720</v>
      </c>
      <c r="D69" s="244" t="s">
        <v>721</v>
      </c>
      <c r="E69" s="141">
        <v>0.21640000000000001</v>
      </c>
      <c r="F69" s="117">
        <v>0.21640000000000001</v>
      </c>
      <c r="G69" s="245" t="s">
        <v>722</v>
      </c>
      <c r="H69" s="118">
        <v>0.11</v>
      </c>
    </row>
    <row r="70" spans="1:8" x14ac:dyDescent="0.25">
      <c r="A70" s="140">
        <v>8</v>
      </c>
      <c r="B70" s="116">
        <v>6085</v>
      </c>
      <c r="C70" s="243" t="s">
        <v>723</v>
      </c>
      <c r="D70" s="244" t="s">
        <v>695</v>
      </c>
      <c r="E70" s="141">
        <v>0.04</v>
      </c>
      <c r="F70" s="117">
        <v>0.04</v>
      </c>
      <c r="G70" s="245" t="s">
        <v>724</v>
      </c>
      <c r="H70" s="118">
        <v>0.36</v>
      </c>
    </row>
    <row r="71" spans="1:8" x14ac:dyDescent="0.25">
      <c r="A71" s="140">
        <v>9</v>
      </c>
      <c r="B71" s="116">
        <v>41967</v>
      </c>
      <c r="C71" s="243" t="s">
        <v>725</v>
      </c>
      <c r="D71" s="244" t="s">
        <v>695</v>
      </c>
      <c r="E71" s="141">
        <v>1.2500000000000001E-2</v>
      </c>
      <c r="F71" s="117">
        <v>1.2500000000000001E-2</v>
      </c>
      <c r="G71" s="245" t="s">
        <v>726</v>
      </c>
      <c r="H71" s="118">
        <v>0.22</v>
      </c>
    </row>
    <row r="72" spans="1:8" ht="21.75" customHeight="1" x14ac:dyDescent="0.25">
      <c r="A72" s="569" t="s">
        <v>50</v>
      </c>
      <c r="B72" s="570"/>
      <c r="C72" s="570"/>
      <c r="D72" s="570"/>
      <c r="E72" s="570"/>
      <c r="F72" s="571"/>
      <c r="G72" s="572">
        <v>166.76000000000005</v>
      </c>
      <c r="H72" s="573"/>
    </row>
    <row r="73" spans="1:8" x14ac:dyDescent="0.25">
      <c r="A73" s="574" t="s">
        <v>48</v>
      </c>
      <c r="B73" s="574" t="s">
        <v>41</v>
      </c>
      <c r="C73" s="577" t="s">
        <v>559</v>
      </c>
      <c r="D73" s="578" t="s">
        <v>558</v>
      </c>
      <c r="E73" s="579"/>
      <c r="F73" s="579"/>
      <c r="G73" s="112" t="s">
        <v>52</v>
      </c>
      <c r="H73" s="113" t="s">
        <v>435</v>
      </c>
    </row>
    <row r="74" spans="1:8" x14ac:dyDescent="0.25">
      <c r="A74" s="574"/>
      <c r="B74" s="574"/>
      <c r="C74" s="577"/>
      <c r="D74" s="580" t="s">
        <v>43</v>
      </c>
      <c r="E74" s="580" t="s">
        <v>44</v>
      </c>
      <c r="F74" s="580" t="s">
        <v>45</v>
      </c>
      <c r="G74" s="567" t="s">
        <v>49</v>
      </c>
      <c r="H74" s="568"/>
    </row>
    <row r="75" spans="1:8" ht="11.45" customHeight="1" x14ac:dyDescent="0.25">
      <c r="A75" s="575" t="s">
        <v>7</v>
      </c>
      <c r="B75" s="576" t="s">
        <v>7</v>
      </c>
      <c r="C75" s="577"/>
      <c r="D75" s="581"/>
      <c r="E75" s="582"/>
      <c r="F75" s="582"/>
      <c r="G75" s="114" t="s">
        <v>46</v>
      </c>
      <c r="H75" s="115" t="s">
        <v>47</v>
      </c>
    </row>
    <row r="76" spans="1:8" ht="24" x14ac:dyDescent="0.25">
      <c r="A76" s="140">
        <v>1</v>
      </c>
      <c r="B76" s="116">
        <v>4824</v>
      </c>
      <c r="C76" s="243" t="s">
        <v>727</v>
      </c>
      <c r="D76" s="244" t="s">
        <v>669</v>
      </c>
      <c r="E76" s="141">
        <v>2.3239999999999998</v>
      </c>
      <c r="F76" s="117">
        <v>2.3239999999999998</v>
      </c>
      <c r="G76" s="245" t="s">
        <v>728</v>
      </c>
      <c r="H76" s="118">
        <v>1.88</v>
      </c>
    </row>
    <row r="77" spans="1:8" ht="24" x14ac:dyDescent="0.25">
      <c r="A77" s="140">
        <v>2</v>
      </c>
      <c r="B77" s="116">
        <v>87298</v>
      </c>
      <c r="C77" s="243" t="s">
        <v>729</v>
      </c>
      <c r="D77" s="244" t="s">
        <v>677</v>
      </c>
      <c r="E77" s="141">
        <v>2E-3</v>
      </c>
      <c r="F77" s="117">
        <v>2E-3</v>
      </c>
      <c r="G77" s="245" t="s">
        <v>730</v>
      </c>
      <c r="H77" s="118">
        <v>1.41</v>
      </c>
    </row>
    <row r="78" spans="1:8" x14ac:dyDescent="0.25">
      <c r="A78" s="140">
        <v>3</v>
      </c>
      <c r="B78" s="116">
        <v>88309</v>
      </c>
      <c r="C78" s="243" t="s">
        <v>731</v>
      </c>
      <c r="D78" s="244" t="s">
        <v>672</v>
      </c>
      <c r="E78" s="141">
        <v>0.58299999999999996</v>
      </c>
      <c r="F78" s="117">
        <v>0.58299999999999996</v>
      </c>
      <c r="G78" s="245" t="s">
        <v>732</v>
      </c>
      <c r="H78" s="118">
        <v>12.33</v>
      </c>
    </row>
    <row r="79" spans="1:8" x14ac:dyDescent="0.25">
      <c r="A79" s="140">
        <v>4</v>
      </c>
      <c r="B79" s="116">
        <v>88316</v>
      </c>
      <c r="C79" s="243" t="s">
        <v>674</v>
      </c>
      <c r="D79" s="244" t="s">
        <v>672</v>
      </c>
      <c r="E79" s="141">
        <v>0.24299999999999999</v>
      </c>
      <c r="F79" s="117">
        <v>0.24299999999999999</v>
      </c>
      <c r="G79" s="245" t="s">
        <v>675</v>
      </c>
      <c r="H79" s="118">
        <v>4.1399999999999997</v>
      </c>
    </row>
    <row r="80" spans="1:8" ht="21.75" customHeight="1" x14ac:dyDescent="0.25">
      <c r="A80" s="569" t="s">
        <v>50</v>
      </c>
      <c r="B80" s="570"/>
      <c r="C80" s="570"/>
      <c r="D80" s="570"/>
      <c r="E80" s="570"/>
      <c r="F80" s="571"/>
      <c r="G80" s="572">
        <v>19.760000000000002</v>
      </c>
      <c r="H80" s="573"/>
    </row>
    <row r="81" spans="1:10" x14ac:dyDescent="0.25">
      <c r="A81" s="574" t="s">
        <v>48</v>
      </c>
      <c r="B81" s="574" t="s">
        <v>41</v>
      </c>
      <c r="C81" s="577" t="s">
        <v>586</v>
      </c>
      <c r="D81" s="578" t="s">
        <v>585</v>
      </c>
      <c r="E81" s="579"/>
      <c r="F81" s="579"/>
      <c r="G81" s="112" t="s">
        <v>52</v>
      </c>
      <c r="H81" s="113" t="s">
        <v>131</v>
      </c>
    </row>
    <row r="82" spans="1:10" x14ac:dyDescent="0.25">
      <c r="A82" s="574"/>
      <c r="B82" s="574"/>
      <c r="C82" s="577"/>
      <c r="D82" s="580" t="s">
        <v>43</v>
      </c>
      <c r="E82" s="580" t="s">
        <v>44</v>
      </c>
      <c r="F82" s="580" t="s">
        <v>45</v>
      </c>
      <c r="G82" s="567" t="s">
        <v>49</v>
      </c>
      <c r="H82" s="568"/>
    </row>
    <row r="83" spans="1:10" ht="11.45" customHeight="1" x14ac:dyDescent="0.25">
      <c r="A83" s="575" t="s">
        <v>7</v>
      </c>
      <c r="B83" s="576" t="s">
        <v>7</v>
      </c>
      <c r="C83" s="577"/>
      <c r="D83" s="581"/>
      <c r="E83" s="582"/>
      <c r="F83" s="582"/>
      <c r="G83" s="114" t="s">
        <v>46</v>
      </c>
      <c r="H83" s="115" t="s">
        <v>47</v>
      </c>
    </row>
    <row r="84" spans="1:10" x14ac:dyDescent="0.25">
      <c r="A84" s="140">
        <v>1</v>
      </c>
      <c r="B84" s="116">
        <v>50</v>
      </c>
      <c r="C84" s="243" t="s">
        <v>593</v>
      </c>
      <c r="D84" s="244" t="s">
        <v>594</v>
      </c>
      <c r="E84" s="141">
        <v>9.8249999999999993</v>
      </c>
      <c r="F84" s="117">
        <v>9.8249999999999993</v>
      </c>
      <c r="G84" s="253">
        <v>43</v>
      </c>
      <c r="H84" s="118">
        <v>422.47</v>
      </c>
    </row>
    <row r="85" spans="1:10" ht="24" x14ac:dyDescent="0.25">
      <c r="A85" s="140">
        <v>2</v>
      </c>
      <c r="B85" s="116">
        <v>100</v>
      </c>
      <c r="C85" s="243" t="s">
        <v>733</v>
      </c>
      <c r="D85" s="244" t="s">
        <v>680</v>
      </c>
      <c r="E85" s="141">
        <v>0.112</v>
      </c>
      <c r="F85" s="117">
        <v>0.112</v>
      </c>
      <c r="G85" s="245" t="s">
        <v>734</v>
      </c>
      <c r="H85" s="118">
        <v>6.65</v>
      </c>
    </row>
    <row r="86" spans="1:10" ht="26.25" customHeight="1" x14ac:dyDescent="0.25">
      <c r="A86" s="140">
        <v>3</v>
      </c>
      <c r="B86" s="254">
        <v>12735</v>
      </c>
      <c r="C86" s="255" t="s">
        <v>735</v>
      </c>
      <c r="D86" s="256" t="s">
        <v>680</v>
      </c>
      <c r="E86" s="257">
        <v>1</v>
      </c>
      <c r="F86" s="258">
        <v>1</v>
      </c>
      <c r="G86" s="259" t="s">
        <v>736</v>
      </c>
      <c r="H86" s="260">
        <v>23.69</v>
      </c>
    </row>
    <row r="87" spans="1:10" ht="25.15" customHeight="1" x14ac:dyDescent="0.25">
      <c r="A87" s="140">
        <v>4</v>
      </c>
      <c r="B87" s="116">
        <v>100709</v>
      </c>
      <c r="C87" s="243" t="s">
        <v>737</v>
      </c>
      <c r="D87" s="244" t="s">
        <v>131</v>
      </c>
      <c r="E87" s="141">
        <v>4</v>
      </c>
      <c r="F87" s="117">
        <v>4</v>
      </c>
      <c r="G87" s="245" t="s">
        <v>738</v>
      </c>
      <c r="H87" s="118">
        <v>147.76</v>
      </c>
    </row>
    <row r="88" spans="1:10" x14ac:dyDescent="0.25">
      <c r="A88" s="140">
        <v>5</v>
      </c>
      <c r="B88" s="116">
        <v>13844</v>
      </c>
      <c r="C88" s="243" t="s">
        <v>595</v>
      </c>
      <c r="D88" s="244" t="s">
        <v>51</v>
      </c>
      <c r="E88" s="141">
        <v>7.88</v>
      </c>
      <c r="F88" s="117">
        <v>7.88</v>
      </c>
      <c r="G88" s="253">
        <v>250</v>
      </c>
      <c r="H88" s="118">
        <v>1970</v>
      </c>
    </row>
    <row r="89" spans="1:10" x14ac:dyDescent="0.25">
      <c r="A89" s="140">
        <v>6</v>
      </c>
      <c r="B89" s="116">
        <v>88315</v>
      </c>
      <c r="C89" s="243" t="s">
        <v>707</v>
      </c>
      <c r="D89" s="244" t="s">
        <v>672</v>
      </c>
      <c r="E89" s="141">
        <v>27.78</v>
      </c>
      <c r="F89" s="117">
        <v>27.78</v>
      </c>
      <c r="G89" s="245" t="s">
        <v>708</v>
      </c>
      <c r="H89" s="118">
        <v>593.1</v>
      </c>
    </row>
    <row r="90" spans="1:10" x14ac:dyDescent="0.25">
      <c r="A90" s="140">
        <v>7</v>
      </c>
      <c r="B90" s="116">
        <v>88251</v>
      </c>
      <c r="C90" s="243" t="s">
        <v>705</v>
      </c>
      <c r="D90" s="244" t="s">
        <v>672</v>
      </c>
      <c r="E90" s="141">
        <v>27.78</v>
      </c>
      <c r="F90" s="117">
        <v>27.78</v>
      </c>
      <c r="G90" s="245" t="s">
        <v>706</v>
      </c>
      <c r="H90" s="118">
        <v>500.87</v>
      </c>
    </row>
    <row r="91" spans="1:10" ht="21.75" customHeight="1" x14ac:dyDescent="0.25">
      <c r="A91" s="569" t="s">
        <v>50</v>
      </c>
      <c r="B91" s="570"/>
      <c r="C91" s="570"/>
      <c r="D91" s="570"/>
      <c r="E91" s="570"/>
      <c r="F91" s="571"/>
      <c r="G91" s="572">
        <v>3664.5399999999995</v>
      </c>
      <c r="H91" s="573"/>
    </row>
    <row r="92" spans="1:10" x14ac:dyDescent="0.25">
      <c r="A92" s="322"/>
      <c r="B92" s="322"/>
      <c r="C92" s="322"/>
      <c r="D92" s="322"/>
      <c r="E92" s="322"/>
      <c r="F92" s="322"/>
      <c r="G92" s="322"/>
      <c r="H92" s="322"/>
    </row>
    <row r="93" spans="1:10" x14ac:dyDescent="0.25">
      <c r="A93" s="574" t="s">
        <v>48</v>
      </c>
      <c r="B93" s="574" t="s">
        <v>41</v>
      </c>
      <c r="C93" s="577" t="s">
        <v>606</v>
      </c>
      <c r="D93" s="578" t="s">
        <v>607</v>
      </c>
      <c r="E93" s="579"/>
      <c r="F93" s="579"/>
      <c r="G93" s="112" t="s">
        <v>52</v>
      </c>
      <c r="H93" s="113" t="s">
        <v>131</v>
      </c>
    </row>
    <row r="94" spans="1:10" x14ac:dyDescent="0.25">
      <c r="A94" s="574"/>
      <c r="B94" s="574"/>
      <c r="C94" s="577"/>
      <c r="D94" s="580" t="s">
        <v>43</v>
      </c>
      <c r="E94" s="580" t="s">
        <v>44</v>
      </c>
      <c r="F94" s="580" t="s">
        <v>45</v>
      </c>
      <c r="G94" s="567" t="s">
        <v>49</v>
      </c>
      <c r="H94" s="568"/>
    </row>
    <row r="95" spans="1:10" ht="24" x14ac:dyDescent="0.25">
      <c r="A95" s="575" t="s">
        <v>7</v>
      </c>
      <c r="B95" s="576" t="s">
        <v>7</v>
      </c>
      <c r="C95" s="577"/>
      <c r="D95" s="581"/>
      <c r="E95" s="582"/>
      <c r="F95" s="582"/>
      <c r="G95" s="114" t="s">
        <v>46</v>
      </c>
      <c r="H95" s="115" t="s">
        <v>47</v>
      </c>
      <c r="J95" s="323">
        <v>512.39499999999998</v>
      </c>
    </row>
    <row r="96" spans="1:10" ht="24" x14ac:dyDescent="0.25">
      <c r="A96" s="140">
        <v>1</v>
      </c>
      <c r="B96" s="116">
        <v>11580</v>
      </c>
      <c r="C96" s="243" t="s">
        <v>739</v>
      </c>
      <c r="D96" s="244" t="s">
        <v>661</v>
      </c>
      <c r="E96" s="141">
        <v>4</v>
      </c>
      <c r="F96" s="117">
        <v>4</v>
      </c>
      <c r="G96" s="245" t="s">
        <v>740</v>
      </c>
      <c r="H96" s="118">
        <v>32.799999999999997</v>
      </c>
    </row>
    <row r="97" spans="1:8" x14ac:dyDescent="0.25">
      <c r="A97" s="140">
        <v>2</v>
      </c>
      <c r="B97" s="116">
        <v>10507</v>
      </c>
      <c r="C97" s="243" t="s">
        <v>741</v>
      </c>
      <c r="D97" s="244" t="s">
        <v>666</v>
      </c>
      <c r="E97" s="141">
        <v>2</v>
      </c>
      <c r="F97" s="117">
        <v>2</v>
      </c>
      <c r="G97" s="245" t="s">
        <v>742</v>
      </c>
      <c r="H97" s="118">
        <v>791.4</v>
      </c>
    </row>
    <row r="98" spans="1:8" ht="24.75" customHeight="1" x14ac:dyDescent="0.25">
      <c r="A98" s="140">
        <v>3</v>
      </c>
      <c r="B98" s="116">
        <v>586</v>
      </c>
      <c r="C98" s="243" t="s">
        <v>743</v>
      </c>
      <c r="D98" s="244" t="s">
        <v>661</v>
      </c>
      <c r="E98" s="141">
        <v>2</v>
      </c>
      <c r="F98" s="117">
        <v>2</v>
      </c>
      <c r="G98" s="245" t="s">
        <v>744</v>
      </c>
      <c r="H98" s="118">
        <v>73.44</v>
      </c>
    </row>
    <row r="99" spans="1:8" x14ac:dyDescent="0.25">
      <c r="A99" s="140">
        <v>4</v>
      </c>
      <c r="B99" s="116">
        <v>39961</v>
      </c>
      <c r="C99" s="243" t="s">
        <v>745</v>
      </c>
      <c r="D99" s="244" t="s">
        <v>680</v>
      </c>
      <c r="E99" s="141">
        <v>0.4</v>
      </c>
      <c r="F99" s="117">
        <v>0.4</v>
      </c>
      <c r="G99" s="245" t="s">
        <v>746</v>
      </c>
      <c r="H99" s="118">
        <v>9.39</v>
      </c>
    </row>
    <row r="100" spans="1:8" x14ac:dyDescent="0.25">
      <c r="A100" s="140">
        <v>5</v>
      </c>
      <c r="B100" s="116">
        <v>4376</v>
      </c>
      <c r="C100" s="243" t="s">
        <v>747</v>
      </c>
      <c r="D100" s="244" t="s">
        <v>680</v>
      </c>
      <c r="E100" s="141">
        <v>12</v>
      </c>
      <c r="F100" s="117">
        <v>12</v>
      </c>
      <c r="G100" s="245" t="s">
        <v>748</v>
      </c>
      <c r="H100" s="118">
        <v>1.32</v>
      </c>
    </row>
    <row r="101" spans="1:8" ht="24" x14ac:dyDescent="0.25">
      <c r="A101" s="140">
        <v>6</v>
      </c>
      <c r="B101" s="116">
        <v>11054</v>
      </c>
      <c r="C101" s="243" t="s">
        <v>749</v>
      </c>
      <c r="D101" s="244" t="s">
        <v>680</v>
      </c>
      <c r="E101" s="141">
        <v>12</v>
      </c>
      <c r="F101" s="117">
        <v>12</v>
      </c>
      <c r="G101" s="245" t="s">
        <v>750</v>
      </c>
      <c r="H101" s="118">
        <v>0.48</v>
      </c>
    </row>
    <row r="102" spans="1:8" ht="36" x14ac:dyDescent="0.25">
      <c r="A102" s="140">
        <v>7</v>
      </c>
      <c r="B102" s="116">
        <v>38165</v>
      </c>
      <c r="C102" s="243" t="s">
        <v>751</v>
      </c>
      <c r="D102" s="244" t="s">
        <v>752</v>
      </c>
      <c r="E102" s="141">
        <v>1</v>
      </c>
      <c r="F102" s="117">
        <v>1</v>
      </c>
      <c r="G102" s="245" t="s">
        <v>753</v>
      </c>
      <c r="H102" s="118">
        <v>68.66</v>
      </c>
    </row>
    <row r="103" spans="1:8" x14ac:dyDescent="0.25">
      <c r="A103" s="140">
        <v>8</v>
      </c>
      <c r="B103" s="116">
        <v>88325</v>
      </c>
      <c r="C103" s="243" t="s">
        <v>754</v>
      </c>
      <c r="D103" s="244" t="s">
        <v>672</v>
      </c>
      <c r="E103" s="141">
        <v>2.5</v>
      </c>
      <c r="F103" s="117">
        <v>2.5</v>
      </c>
      <c r="G103" s="245" t="s">
        <v>755</v>
      </c>
      <c r="H103" s="118">
        <v>47.3</v>
      </c>
    </row>
    <row r="104" spans="1:8" x14ac:dyDescent="0.25">
      <c r="A104" s="569" t="s">
        <v>50</v>
      </c>
      <c r="B104" s="570"/>
      <c r="C104" s="570"/>
      <c r="D104" s="570"/>
      <c r="E104" s="570"/>
      <c r="F104" s="571"/>
      <c r="G104" s="572">
        <v>1024.79</v>
      </c>
      <c r="H104" s="573"/>
    </row>
    <row r="105" spans="1:8" x14ac:dyDescent="0.25">
      <c r="A105" s="322"/>
      <c r="B105" s="322"/>
      <c r="C105" s="322"/>
      <c r="D105" s="322"/>
      <c r="E105" s="322"/>
      <c r="F105" s="322"/>
      <c r="G105" s="322"/>
      <c r="H105" s="322"/>
    </row>
    <row r="106" spans="1:8" x14ac:dyDescent="0.25">
      <c r="A106" s="574" t="s">
        <v>48</v>
      </c>
      <c r="B106" s="574" t="s">
        <v>41</v>
      </c>
      <c r="C106" s="577" t="s">
        <v>609</v>
      </c>
      <c r="D106" s="578" t="s">
        <v>608</v>
      </c>
      <c r="E106" s="579"/>
      <c r="F106" s="579"/>
      <c r="G106" s="112" t="s">
        <v>52</v>
      </c>
      <c r="H106" s="113" t="s">
        <v>131</v>
      </c>
    </row>
    <row r="107" spans="1:8" x14ac:dyDescent="0.25">
      <c r="A107" s="574"/>
      <c r="B107" s="574"/>
      <c r="C107" s="577"/>
      <c r="D107" s="580" t="s">
        <v>43</v>
      </c>
      <c r="E107" s="580" t="s">
        <v>44</v>
      </c>
      <c r="F107" s="580" t="s">
        <v>45</v>
      </c>
      <c r="G107" s="567" t="s">
        <v>49</v>
      </c>
      <c r="H107" s="568"/>
    </row>
    <row r="108" spans="1:8" ht="24" x14ac:dyDescent="0.25">
      <c r="A108" s="575" t="s">
        <v>7</v>
      </c>
      <c r="B108" s="576" t="s">
        <v>7</v>
      </c>
      <c r="C108" s="577"/>
      <c r="D108" s="581"/>
      <c r="E108" s="582"/>
      <c r="F108" s="582"/>
      <c r="G108" s="114" t="s">
        <v>46</v>
      </c>
      <c r="H108" s="115" t="s">
        <v>47</v>
      </c>
    </row>
    <row r="109" spans="1:8" ht="30" customHeight="1" x14ac:dyDescent="0.25">
      <c r="A109" s="140">
        <v>1</v>
      </c>
      <c r="B109" s="116">
        <v>5031</v>
      </c>
      <c r="C109" s="243" t="s">
        <v>756</v>
      </c>
      <c r="D109" s="244" t="s">
        <v>666</v>
      </c>
      <c r="E109" s="141">
        <v>7.9749999999999996</v>
      </c>
      <c r="F109" s="117">
        <v>7.9749999999999996</v>
      </c>
      <c r="G109" s="245" t="s">
        <v>757</v>
      </c>
      <c r="H109" s="118">
        <v>3413.3</v>
      </c>
    </row>
    <row r="110" spans="1:8" ht="51.75" customHeight="1" x14ac:dyDescent="0.25">
      <c r="A110" s="140">
        <v>2</v>
      </c>
      <c r="B110" s="116">
        <v>3104</v>
      </c>
      <c r="C110" s="243" t="s">
        <v>758</v>
      </c>
      <c r="D110" s="244" t="s">
        <v>752</v>
      </c>
      <c r="E110" s="141">
        <v>2</v>
      </c>
      <c r="F110" s="117">
        <v>2</v>
      </c>
      <c r="G110" s="245" t="s">
        <v>759</v>
      </c>
      <c r="H110" s="118">
        <v>338.8</v>
      </c>
    </row>
    <row r="111" spans="1:8" x14ac:dyDescent="0.25">
      <c r="A111" s="140">
        <v>3</v>
      </c>
      <c r="B111" s="116">
        <v>88325</v>
      </c>
      <c r="C111" s="243" t="s">
        <v>754</v>
      </c>
      <c r="D111" s="244" t="s">
        <v>672</v>
      </c>
      <c r="E111" s="141">
        <v>21</v>
      </c>
      <c r="F111" s="117">
        <v>21</v>
      </c>
      <c r="G111" s="245" t="s">
        <v>755</v>
      </c>
      <c r="H111" s="118">
        <v>397.32</v>
      </c>
    </row>
    <row r="112" spans="1:8" x14ac:dyDescent="0.25">
      <c r="A112" s="140">
        <v>4</v>
      </c>
      <c r="B112" s="116">
        <v>88316</v>
      </c>
      <c r="C112" s="243" t="s">
        <v>674</v>
      </c>
      <c r="D112" s="244" t="s">
        <v>672</v>
      </c>
      <c r="E112" s="141">
        <v>21</v>
      </c>
      <c r="F112" s="117">
        <v>21</v>
      </c>
      <c r="G112" s="245" t="s">
        <v>675</v>
      </c>
      <c r="H112" s="118">
        <v>357.84</v>
      </c>
    </row>
    <row r="113" spans="1:8" x14ac:dyDescent="0.25">
      <c r="A113" s="569" t="s">
        <v>50</v>
      </c>
      <c r="B113" s="570"/>
      <c r="C113" s="570"/>
      <c r="D113" s="570"/>
      <c r="E113" s="570"/>
      <c r="F113" s="571"/>
      <c r="G113" s="572">
        <v>4507.26</v>
      </c>
      <c r="H113" s="573"/>
    </row>
    <row r="115" spans="1:8" x14ac:dyDescent="0.25">
      <c r="A115" s="610" t="s">
        <v>48</v>
      </c>
      <c r="B115" s="610" t="s">
        <v>41</v>
      </c>
      <c r="C115" s="611" t="s">
        <v>634</v>
      </c>
      <c r="D115" s="612" t="s">
        <v>633</v>
      </c>
      <c r="E115" s="612"/>
      <c r="F115" s="612"/>
      <c r="G115" s="248" t="s">
        <v>52</v>
      </c>
      <c r="H115" s="249" t="s">
        <v>131</v>
      </c>
    </row>
    <row r="116" spans="1:8" x14ac:dyDescent="0.25">
      <c r="A116" s="610"/>
      <c r="B116" s="610"/>
      <c r="C116" s="611"/>
      <c r="D116" s="613" t="s">
        <v>43</v>
      </c>
      <c r="E116" s="613" t="s">
        <v>44</v>
      </c>
      <c r="F116" s="613" t="s">
        <v>45</v>
      </c>
      <c r="G116" s="612" t="s">
        <v>49</v>
      </c>
      <c r="H116" s="612"/>
    </row>
    <row r="117" spans="1:8" ht="24" x14ac:dyDescent="0.25">
      <c r="A117" s="610" t="s">
        <v>7</v>
      </c>
      <c r="B117" s="610" t="s">
        <v>7</v>
      </c>
      <c r="C117" s="611"/>
      <c r="D117" s="613"/>
      <c r="E117" s="613"/>
      <c r="F117" s="613"/>
      <c r="G117" s="332" t="s">
        <v>46</v>
      </c>
      <c r="H117" s="332" t="s">
        <v>47</v>
      </c>
    </row>
    <row r="118" spans="1:8" ht="24" x14ac:dyDescent="0.25">
      <c r="A118" s="324">
        <v>1</v>
      </c>
      <c r="B118" s="325">
        <v>86879</v>
      </c>
      <c r="C118" s="326" t="s">
        <v>760</v>
      </c>
      <c r="D118" s="327" t="s">
        <v>131</v>
      </c>
      <c r="E118" s="328">
        <v>7.9749999999999996</v>
      </c>
      <c r="F118" s="329">
        <v>1</v>
      </c>
      <c r="G118" s="330" t="s">
        <v>761</v>
      </c>
      <c r="H118" s="331">
        <v>9.19</v>
      </c>
    </row>
    <row r="119" spans="1:8" ht="24" x14ac:dyDescent="0.25">
      <c r="A119" s="140">
        <v>2</v>
      </c>
      <c r="B119" s="116">
        <v>86882</v>
      </c>
      <c r="C119" s="243" t="s">
        <v>762</v>
      </c>
      <c r="D119" s="244" t="s">
        <v>131</v>
      </c>
      <c r="E119" s="141">
        <v>2</v>
      </c>
      <c r="F119" s="117">
        <v>1</v>
      </c>
      <c r="G119" s="245" t="s">
        <v>763</v>
      </c>
      <c r="H119" s="118">
        <v>22.88</v>
      </c>
    </row>
    <row r="120" spans="1:8" ht="24" x14ac:dyDescent="0.25">
      <c r="A120" s="140">
        <v>3</v>
      </c>
      <c r="B120" s="116">
        <v>86884</v>
      </c>
      <c r="C120" s="243" t="s">
        <v>764</v>
      </c>
      <c r="D120" s="244" t="s">
        <v>131</v>
      </c>
      <c r="E120" s="141">
        <v>21</v>
      </c>
      <c r="F120" s="117">
        <v>1</v>
      </c>
      <c r="G120" s="245" t="s">
        <v>765</v>
      </c>
      <c r="H120" s="118">
        <v>10.06</v>
      </c>
    </row>
    <row r="121" spans="1:8" ht="24" x14ac:dyDescent="0.25">
      <c r="A121" s="140">
        <v>4</v>
      </c>
      <c r="B121" s="116">
        <v>86904</v>
      </c>
      <c r="C121" s="243" t="s">
        <v>766</v>
      </c>
      <c r="D121" s="244" t="s">
        <v>131</v>
      </c>
      <c r="E121" s="141">
        <v>21</v>
      </c>
      <c r="F121" s="117">
        <v>1</v>
      </c>
      <c r="G121" s="245" t="s">
        <v>767</v>
      </c>
      <c r="H121" s="118">
        <v>142.21</v>
      </c>
    </row>
    <row r="122" spans="1:8" x14ac:dyDescent="0.25">
      <c r="A122" s="569" t="s">
        <v>50</v>
      </c>
      <c r="B122" s="570"/>
      <c r="C122" s="570"/>
      <c r="D122" s="570"/>
      <c r="E122" s="570"/>
      <c r="F122" s="571"/>
      <c r="G122" s="572">
        <v>184.34</v>
      </c>
      <c r="H122" s="573"/>
    </row>
  </sheetData>
  <mergeCells count="115">
    <mergeCell ref="A115:A117"/>
    <mergeCell ref="B115:B117"/>
    <mergeCell ref="C115:C117"/>
    <mergeCell ref="D115:F115"/>
    <mergeCell ref="D116:D117"/>
    <mergeCell ref="E116:E117"/>
    <mergeCell ref="F116:F117"/>
    <mergeCell ref="G116:H116"/>
    <mergeCell ref="A122:F122"/>
    <mergeCell ref="G122:H122"/>
    <mergeCell ref="G94:H94"/>
    <mergeCell ref="A104:F104"/>
    <mergeCell ref="G104:H104"/>
    <mergeCell ref="A93:A95"/>
    <mergeCell ref="B93:B95"/>
    <mergeCell ref="C93:C95"/>
    <mergeCell ref="D93:F93"/>
    <mergeCell ref="D94:D95"/>
    <mergeCell ref="E94:E95"/>
    <mergeCell ref="F94:F95"/>
    <mergeCell ref="A59:F59"/>
    <mergeCell ref="G59:H59"/>
    <mergeCell ref="A49:F49"/>
    <mergeCell ref="G49:H49"/>
    <mergeCell ref="A50:A52"/>
    <mergeCell ref="B50:B52"/>
    <mergeCell ref="C50:C52"/>
    <mergeCell ref="D50:F50"/>
    <mergeCell ref="D51:D52"/>
    <mergeCell ref="E51:E52"/>
    <mergeCell ref="F51:F52"/>
    <mergeCell ref="G51:H51"/>
    <mergeCell ref="G39:H39"/>
    <mergeCell ref="E27:E28"/>
    <mergeCell ref="F27:F28"/>
    <mergeCell ref="G27:H27"/>
    <mergeCell ref="A26:A28"/>
    <mergeCell ref="B26:B28"/>
    <mergeCell ref="C38:C40"/>
    <mergeCell ref="D38:F38"/>
    <mergeCell ref="D39:D40"/>
    <mergeCell ref="E39:E40"/>
    <mergeCell ref="F39:F40"/>
    <mergeCell ref="A37:F37"/>
    <mergeCell ref="G37:H37"/>
    <mergeCell ref="A38:A40"/>
    <mergeCell ref="B38:B40"/>
    <mergeCell ref="C26:C28"/>
    <mergeCell ref="G21:H21"/>
    <mergeCell ref="G19:H19"/>
    <mergeCell ref="D9:F9"/>
    <mergeCell ref="C1:H1"/>
    <mergeCell ref="C2:H2"/>
    <mergeCell ref="C3:H3"/>
    <mergeCell ref="A4:H4"/>
    <mergeCell ref="A9:A11"/>
    <mergeCell ref="B9:B11"/>
    <mergeCell ref="C9:C11"/>
    <mergeCell ref="D10:D11"/>
    <mergeCell ref="G7:H8"/>
    <mergeCell ref="E10:E11"/>
    <mergeCell ref="F10:F11"/>
    <mergeCell ref="G10:H10"/>
    <mergeCell ref="A20:A22"/>
    <mergeCell ref="A1:B3"/>
    <mergeCell ref="A19:F19"/>
    <mergeCell ref="A25:F25"/>
    <mergeCell ref="B20:B22"/>
    <mergeCell ref="C20:C22"/>
    <mergeCell ref="D20:F20"/>
    <mergeCell ref="D21:D22"/>
    <mergeCell ref="E21:E22"/>
    <mergeCell ref="F21:F22"/>
    <mergeCell ref="D26:F26"/>
    <mergeCell ref="D27:D28"/>
    <mergeCell ref="A80:F80"/>
    <mergeCell ref="G80:H80"/>
    <mergeCell ref="G61:H61"/>
    <mergeCell ref="A72:F72"/>
    <mergeCell ref="G72:H72"/>
    <mergeCell ref="A73:A75"/>
    <mergeCell ref="B73:B75"/>
    <mergeCell ref="C73:C75"/>
    <mergeCell ref="D73:F73"/>
    <mergeCell ref="D74:D75"/>
    <mergeCell ref="E74:E75"/>
    <mergeCell ref="F74:F75"/>
    <mergeCell ref="G74:H74"/>
    <mergeCell ref="A60:A62"/>
    <mergeCell ref="B60:B62"/>
    <mergeCell ref="C60:C62"/>
    <mergeCell ref="D60:F60"/>
    <mergeCell ref="D61:D62"/>
    <mergeCell ref="E61:E62"/>
    <mergeCell ref="F61:F62"/>
    <mergeCell ref="G82:H82"/>
    <mergeCell ref="A91:F91"/>
    <mergeCell ref="G91:H91"/>
    <mergeCell ref="A81:A83"/>
    <mergeCell ref="B81:B83"/>
    <mergeCell ref="C81:C83"/>
    <mergeCell ref="D81:F81"/>
    <mergeCell ref="D82:D83"/>
    <mergeCell ref="E82:E83"/>
    <mergeCell ref="F82:F83"/>
    <mergeCell ref="G107:H107"/>
    <mergeCell ref="A113:F113"/>
    <mergeCell ref="G113:H113"/>
    <mergeCell ref="A106:A108"/>
    <mergeCell ref="B106:B108"/>
    <mergeCell ref="C106:C108"/>
    <mergeCell ref="D106:F106"/>
    <mergeCell ref="D107:D108"/>
    <mergeCell ref="E107:E108"/>
    <mergeCell ref="F107:F108"/>
  </mergeCells>
  <phoneticPr fontId="2" type="noConversion"/>
  <printOptions horizontalCentered="1"/>
  <pageMargins left="0.23622047244094491" right="0.23622047244094491" top="0.74803149606299213" bottom="0.74803149606299213" header="0.31496062992125984" footer="0.31496062992125984"/>
  <pageSetup paperSize="9" scale="60" fitToHeight="0" orientation="portrait" horizontalDpi="4294967292" verticalDpi="300" r:id="rId1"/>
  <headerFooter>
    <oddFooter>Página &amp;P de &amp;N</oddFooter>
  </headerFooter>
  <rowBreaks count="1" manualBreakCount="1">
    <brk id="59" max="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F28"/>
  <sheetViews>
    <sheetView workbookViewId="0">
      <selection activeCell="L34" sqref="L34"/>
    </sheetView>
  </sheetViews>
  <sheetFormatPr defaultColWidth="8.85546875" defaultRowHeight="12.75" x14ac:dyDescent="0.2"/>
  <cols>
    <col min="1" max="1" width="21.28515625" style="333" customWidth="1"/>
    <col min="2" max="2" width="21.85546875" style="333" customWidth="1"/>
    <col min="3" max="3" width="18.28515625" style="333" customWidth="1"/>
    <col min="4" max="4" width="23.5703125" style="333" customWidth="1"/>
    <col min="5" max="5" width="16.140625" style="333" customWidth="1"/>
    <col min="6" max="6" width="9.5703125" style="333" customWidth="1"/>
    <col min="7" max="16384" width="8.85546875" style="333"/>
  </cols>
  <sheetData>
    <row r="1" spans="1:6" ht="13.15" customHeight="1" x14ac:dyDescent="0.2">
      <c r="A1" s="614"/>
      <c r="B1" s="635" t="s">
        <v>2</v>
      </c>
      <c r="C1" s="636"/>
      <c r="D1" s="636"/>
      <c r="E1" s="636"/>
      <c r="F1" s="637"/>
    </row>
    <row r="2" spans="1:6" ht="13.9" customHeight="1" x14ac:dyDescent="0.2">
      <c r="A2" s="615"/>
      <c r="B2" s="638" t="s">
        <v>116</v>
      </c>
      <c r="C2" s="639"/>
      <c r="D2" s="639"/>
      <c r="E2" s="639"/>
      <c r="F2" s="640"/>
    </row>
    <row r="3" spans="1:6" ht="13.15" customHeight="1" x14ac:dyDescent="0.2">
      <c r="A3" s="616"/>
      <c r="B3" s="593" t="s">
        <v>38</v>
      </c>
      <c r="C3" s="594"/>
      <c r="D3" s="594"/>
      <c r="E3" s="594"/>
      <c r="F3" s="595"/>
    </row>
    <row r="4" spans="1:6" ht="20.25" customHeight="1" x14ac:dyDescent="0.2">
      <c r="A4" s="641" t="s">
        <v>278</v>
      </c>
      <c r="B4" s="642"/>
      <c r="C4" s="642"/>
      <c r="D4" s="642"/>
      <c r="E4" s="642"/>
      <c r="F4" s="643"/>
    </row>
    <row r="5" spans="1:6" ht="12.6" customHeight="1" x14ac:dyDescent="0.2">
      <c r="A5" s="176" t="s">
        <v>77</v>
      </c>
      <c r="B5" s="644" t="s">
        <v>295</v>
      </c>
      <c r="C5" s="644"/>
      <c r="D5" s="645"/>
      <c r="E5" s="204" t="s">
        <v>55</v>
      </c>
      <c r="F5" s="205"/>
    </row>
    <row r="6" spans="1:6" ht="12.6" customHeight="1" x14ac:dyDescent="0.2">
      <c r="A6" s="176" t="s">
        <v>3</v>
      </c>
      <c r="B6" s="620" t="s">
        <v>118</v>
      </c>
      <c r="C6" s="620"/>
      <c r="D6" s="621"/>
      <c r="E6" s="646"/>
      <c r="F6" s="647"/>
    </row>
    <row r="7" spans="1:6" ht="12.6" customHeight="1" x14ac:dyDescent="0.2">
      <c r="A7" s="176" t="s">
        <v>4</v>
      </c>
      <c r="B7" s="620" t="s">
        <v>639</v>
      </c>
      <c r="C7" s="620"/>
      <c r="D7" s="621"/>
      <c r="E7" s="622" t="s">
        <v>129</v>
      </c>
      <c r="F7" s="623"/>
    </row>
    <row r="8" spans="1:6" ht="18" customHeight="1" x14ac:dyDescent="0.2">
      <c r="A8" s="176" t="s">
        <v>80</v>
      </c>
      <c r="B8" s="626" t="s">
        <v>659</v>
      </c>
      <c r="C8" s="626"/>
      <c r="D8" s="627"/>
      <c r="E8" s="624"/>
      <c r="F8" s="625"/>
    </row>
    <row r="9" spans="1:6" ht="4.1500000000000004" customHeight="1" x14ac:dyDescent="0.2">
      <c r="A9" s="628"/>
      <c r="B9" s="629"/>
      <c r="C9" s="629"/>
      <c r="D9" s="629"/>
      <c r="E9" s="629"/>
      <c r="F9" s="206"/>
    </row>
    <row r="10" spans="1:6" ht="24" customHeight="1" x14ac:dyDescent="0.2">
      <c r="A10" s="207" t="s">
        <v>28</v>
      </c>
      <c r="B10" s="630" t="s">
        <v>279</v>
      </c>
      <c r="C10" s="631"/>
      <c r="D10" s="631"/>
      <c r="E10" s="631"/>
      <c r="F10" s="632"/>
    </row>
    <row r="11" spans="1:6" x14ac:dyDescent="0.2">
      <c r="A11" s="208"/>
      <c r="B11" s="209"/>
      <c r="C11" s="209"/>
      <c r="D11" s="209"/>
      <c r="E11" s="209"/>
      <c r="F11" s="206"/>
    </row>
    <row r="12" spans="1:6" x14ac:dyDescent="0.2">
      <c r="A12" s="210" t="s">
        <v>29</v>
      </c>
      <c r="B12" s="209"/>
      <c r="C12" s="209"/>
      <c r="D12" s="211"/>
      <c r="E12" s="211"/>
      <c r="F12" s="212"/>
    </row>
    <row r="13" spans="1:6" x14ac:dyDescent="0.2">
      <c r="A13" s="208"/>
      <c r="B13" s="209" t="s">
        <v>30</v>
      </c>
      <c r="C13" s="213">
        <v>3.65</v>
      </c>
      <c r="D13" s="214" t="s">
        <v>1</v>
      </c>
      <c r="E13" s="211"/>
      <c r="F13" s="212"/>
    </row>
    <row r="14" spans="1:6" x14ac:dyDescent="0.2">
      <c r="A14" s="208"/>
      <c r="B14" s="209" t="s">
        <v>31</v>
      </c>
      <c r="C14" s="215">
        <v>5</v>
      </c>
      <c r="D14" s="214" t="s">
        <v>1</v>
      </c>
      <c r="E14" s="211"/>
      <c r="F14" s="212"/>
    </row>
    <row r="15" spans="1:6" x14ac:dyDescent="0.2">
      <c r="A15" s="208"/>
      <c r="B15" s="209" t="s">
        <v>32</v>
      </c>
      <c r="C15" s="216">
        <v>100</v>
      </c>
      <c r="D15" s="214" t="s">
        <v>1</v>
      </c>
      <c r="E15" s="211"/>
      <c r="F15" s="212"/>
    </row>
    <row r="16" spans="1:6" x14ac:dyDescent="0.2">
      <c r="A16" s="208"/>
      <c r="B16" s="209" t="s">
        <v>36</v>
      </c>
      <c r="C16" s="216">
        <v>4.5</v>
      </c>
      <c r="D16" s="214" t="s">
        <v>1</v>
      </c>
      <c r="E16" s="211"/>
      <c r="F16" s="212"/>
    </row>
    <row r="17" spans="1:6" x14ac:dyDescent="0.2">
      <c r="A17" s="208"/>
      <c r="B17" s="217" t="s">
        <v>33</v>
      </c>
      <c r="C17" s="218">
        <v>13.15</v>
      </c>
      <c r="D17" s="219" t="s">
        <v>1</v>
      </c>
      <c r="E17" s="369"/>
      <c r="F17" s="212"/>
    </row>
    <row r="18" spans="1:6" x14ac:dyDescent="0.2">
      <c r="A18" s="208"/>
      <c r="B18" s="209"/>
      <c r="C18" s="209"/>
      <c r="D18" s="369"/>
      <c r="E18" s="633" t="s">
        <v>34</v>
      </c>
      <c r="F18" s="212"/>
    </row>
    <row r="19" spans="1:6" x14ac:dyDescent="0.2">
      <c r="A19" s="208"/>
      <c r="B19" s="220" t="s">
        <v>280</v>
      </c>
      <c r="C19" s="220" t="s">
        <v>281</v>
      </c>
      <c r="D19" s="369" t="s">
        <v>282</v>
      </c>
      <c r="E19" s="634"/>
      <c r="F19" s="212"/>
    </row>
    <row r="20" spans="1:6" x14ac:dyDescent="0.2">
      <c r="A20" s="208" t="s">
        <v>283</v>
      </c>
      <c r="B20" s="221">
        <v>0.03</v>
      </c>
      <c r="C20" s="221">
        <v>0.04</v>
      </c>
      <c r="D20" s="221">
        <v>5.5E-2</v>
      </c>
      <c r="E20" s="222">
        <v>3</v>
      </c>
      <c r="F20" s="212"/>
    </row>
    <row r="21" spans="1:6" x14ac:dyDescent="0.2">
      <c r="A21" s="208" t="s">
        <v>284</v>
      </c>
      <c r="B21" s="221">
        <v>8.0000000000000002E-3</v>
      </c>
      <c r="C21" s="221">
        <v>8.0000000000000002E-3</v>
      </c>
      <c r="D21" s="221">
        <v>0.01</v>
      </c>
      <c r="E21" s="222">
        <v>0.8</v>
      </c>
      <c r="F21" s="212"/>
    </row>
    <row r="22" spans="1:6" x14ac:dyDescent="0.2">
      <c r="A22" s="208" t="s">
        <v>285</v>
      </c>
      <c r="B22" s="221">
        <v>9.7000000000000003E-3</v>
      </c>
      <c r="C22" s="221">
        <v>1.2699999999999999E-2</v>
      </c>
      <c r="D22" s="221">
        <v>1.2699999999999999E-2</v>
      </c>
      <c r="E22" s="222">
        <v>0.97</v>
      </c>
      <c r="F22" s="212"/>
    </row>
    <row r="23" spans="1:6" x14ac:dyDescent="0.2">
      <c r="A23" s="208" t="s">
        <v>286</v>
      </c>
      <c r="B23" s="221">
        <v>5.8999999999999999E-3</v>
      </c>
      <c r="C23" s="221">
        <v>1.23E-2</v>
      </c>
      <c r="D23" s="221">
        <v>1.3899999999999999E-2</v>
      </c>
      <c r="E23" s="222">
        <v>0.59</v>
      </c>
      <c r="F23" s="212"/>
    </row>
    <row r="24" spans="1:6" x14ac:dyDescent="0.2">
      <c r="A24" s="208" t="s">
        <v>287</v>
      </c>
      <c r="B24" s="221">
        <v>6.1600000000000002E-2</v>
      </c>
      <c r="C24" s="221">
        <v>7.3999999999999996E-2</v>
      </c>
      <c r="D24" s="221">
        <v>8.9599999999999999E-2</v>
      </c>
      <c r="E24" s="222">
        <v>6.16</v>
      </c>
      <c r="F24" s="212"/>
    </row>
    <row r="25" spans="1:6" x14ac:dyDescent="0.2">
      <c r="A25" s="208"/>
      <c r="B25" s="209"/>
      <c r="C25" s="209"/>
      <c r="D25" s="369"/>
      <c r="E25" s="369"/>
      <c r="F25" s="212"/>
    </row>
    <row r="26" spans="1:6" x14ac:dyDescent="0.2">
      <c r="A26" s="208"/>
      <c r="B26" s="209"/>
      <c r="C26" s="209"/>
      <c r="D26" s="369"/>
      <c r="E26" s="369"/>
      <c r="F26" s="212"/>
    </row>
    <row r="27" spans="1:6" x14ac:dyDescent="0.2">
      <c r="A27" s="617" t="s">
        <v>35</v>
      </c>
      <c r="B27" s="618"/>
      <c r="C27" s="618"/>
      <c r="D27" s="619"/>
      <c r="E27" s="223">
        <v>0.2881986483454233</v>
      </c>
      <c r="F27" s="224"/>
    </row>
    <row r="28" spans="1:6" ht="25.15" customHeight="1" x14ac:dyDescent="0.2">
      <c r="A28" s="334"/>
      <c r="B28" s="334"/>
      <c r="C28" s="334"/>
      <c r="D28" s="335"/>
      <c r="E28" s="335"/>
      <c r="F28" s="336"/>
    </row>
  </sheetData>
  <mergeCells count="15">
    <mergeCell ref="A1:A3"/>
    <mergeCell ref="A27:D27"/>
    <mergeCell ref="B7:D7"/>
    <mergeCell ref="E7:F8"/>
    <mergeCell ref="B8:D8"/>
    <mergeCell ref="A9:E9"/>
    <mergeCell ref="B10:F10"/>
    <mergeCell ref="E18:E19"/>
    <mergeCell ref="B1:F1"/>
    <mergeCell ref="B2:F2"/>
    <mergeCell ref="B3:F3"/>
    <mergeCell ref="A4:F4"/>
    <mergeCell ref="B5:D5"/>
    <mergeCell ref="B6:D6"/>
    <mergeCell ref="E6:F6"/>
  </mergeCells>
  <pageMargins left="0.25" right="0.25" top="0.75" bottom="0.75" header="0.3" footer="0.3"/>
  <pageSetup paperSize="9" scale="89" fitToHeight="0" orientation="portrait" r:id="rId1"/>
  <headerFooter differentFirst="1" scaleWithDoc="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G86"/>
  <sheetViews>
    <sheetView topLeftCell="A7" workbookViewId="0">
      <selection activeCell="F32" sqref="F32"/>
    </sheetView>
  </sheetViews>
  <sheetFormatPr defaultColWidth="9.140625" defaultRowHeight="12.75" x14ac:dyDescent="0.2"/>
  <cols>
    <col min="1" max="1" width="20.85546875" style="155" customWidth="1"/>
    <col min="2" max="2" width="43.42578125" style="155" customWidth="1"/>
    <col min="3" max="3" width="20.140625" style="155" customWidth="1"/>
    <col min="4" max="4" width="14.5703125" style="156" customWidth="1"/>
    <col min="5" max="5" width="13.28515625" style="289" bestFit="1" customWidth="1"/>
    <col min="6" max="6" width="15.140625" style="155" customWidth="1"/>
    <col min="7" max="16384" width="9.140625" style="155"/>
  </cols>
  <sheetData>
    <row r="1" spans="1:7" s="119" customFormat="1" ht="15" x14ac:dyDescent="0.25">
      <c r="A1" s="652"/>
      <c r="B1" s="312" t="s">
        <v>2</v>
      </c>
      <c r="C1" s="313"/>
      <c r="D1" s="313"/>
      <c r="E1" s="314"/>
    </row>
    <row r="2" spans="1:7" s="119" customFormat="1" ht="15.75" x14ac:dyDescent="0.25">
      <c r="A2" s="653"/>
      <c r="B2" s="315" t="s">
        <v>116</v>
      </c>
      <c r="C2" s="316"/>
      <c r="D2" s="316"/>
      <c r="E2" s="317"/>
    </row>
    <row r="3" spans="1:7" s="119" customFormat="1" ht="15" x14ac:dyDescent="0.25">
      <c r="A3" s="654"/>
      <c r="B3" s="312" t="s">
        <v>38</v>
      </c>
      <c r="C3" s="313"/>
      <c r="D3" s="313"/>
      <c r="E3" s="314"/>
    </row>
    <row r="4" spans="1:7" s="119" customFormat="1" ht="20.45" customHeight="1" x14ac:dyDescent="0.25">
      <c r="A4" s="641" t="s">
        <v>214</v>
      </c>
      <c r="B4" s="642"/>
      <c r="C4" s="642"/>
      <c r="D4" s="642"/>
      <c r="E4" s="643"/>
      <c r="F4" s="54"/>
      <c r="G4" s="54"/>
    </row>
    <row r="5" spans="1:7" s="119" customFormat="1" ht="14.45" customHeight="1" x14ac:dyDescent="0.25">
      <c r="A5" s="146" t="s">
        <v>153</v>
      </c>
      <c r="B5" s="246" t="s">
        <v>295</v>
      </c>
      <c r="C5" s="147"/>
      <c r="D5" s="655" t="s">
        <v>55</v>
      </c>
      <c r="E5" s="656"/>
    </row>
    <row r="6" spans="1:7" s="119" customFormat="1" ht="15" x14ac:dyDescent="0.25">
      <c r="A6" s="146" t="s">
        <v>3</v>
      </c>
      <c r="B6" s="246" t="s">
        <v>118</v>
      </c>
      <c r="C6" s="319"/>
      <c r="D6" s="148"/>
      <c r="E6" s="149"/>
      <c r="F6" s="55"/>
      <c r="G6" s="56"/>
    </row>
    <row r="7" spans="1:7" s="119" customFormat="1" ht="14.45" customHeight="1" x14ac:dyDescent="0.25">
      <c r="A7" s="146" t="s">
        <v>4</v>
      </c>
      <c r="B7" s="246" t="s">
        <v>639</v>
      </c>
      <c r="C7" s="147"/>
      <c r="D7" s="646" t="s">
        <v>128</v>
      </c>
      <c r="E7" s="647"/>
    </row>
    <row r="8" spans="1:7" s="119" customFormat="1" ht="15" x14ac:dyDescent="0.25">
      <c r="A8" s="150" t="s">
        <v>80</v>
      </c>
      <c r="B8" s="247" t="s">
        <v>659</v>
      </c>
      <c r="C8" s="318"/>
      <c r="D8" s="657"/>
      <c r="E8" s="658"/>
    </row>
    <row r="9" spans="1:7" s="119" customFormat="1" ht="15" x14ac:dyDescent="0.25">
      <c r="A9" s="150"/>
      <c r="B9" s="318"/>
      <c r="C9" s="318"/>
      <c r="D9" s="148"/>
      <c r="E9" s="283"/>
      <c r="F9" s="321"/>
      <c r="G9" s="321"/>
    </row>
    <row r="10" spans="1:7" ht="14.25" customHeight="1" x14ac:dyDescent="0.2">
      <c r="A10" s="320" t="s">
        <v>215</v>
      </c>
      <c r="B10" s="320" t="s">
        <v>216</v>
      </c>
      <c r="C10" s="320" t="s">
        <v>171</v>
      </c>
      <c r="D10" s="320" t="s">
        <v>217</v>
      </c>
      <c r="E10" s="320" t="s">
        <v>218</v>
      </c>
      <c r="F10" s="57"/>
    </row>
    <row r="11" spans="1:7" ht="15" customHeight="1" x14ac:dyDescent="0.2">
      <c r="A11" s="152" t="s">
        <v>219</v>
      </c>
      <c r="B11" s="153" t="s">
        <v>397</v>
      </c>
      <c r="C11" s="153" t="s">
        <v>396</v>
      </c>
      <c r="D11" s="154"/>
      <c r="E11" s="154" t="s">
        <v>320</v>
      </c>
      <c r="F11" s="57"/>
    </row>
    <row r="12" spans="1:7" ht="15" customHeight="1" x14ac:dyDescent="0.2">
      <c r="A12" s="152" t="s">
        <v>220</v>
      </c>
      <c r="B12" s="153" t="s">
        <v>597</v>
      </c>
      <c r="C12" s="153" t="s">
        <v>596</v>
      </c>
      <c r="D12" s="154"/>
      <c r="E12" s="154" t="s">
        <v>320</v>
      </c>
      <c r="F12" s="57"/>
    </row>
    <row r="13" spans="1:7" ht="15" customHeight="1" x14ac:dyDescent="0.2">
      <c r="A13" s="152" t="s">
        <v>221</v>
      </c>
      <c r="B13" s="153" t="s">
        <v>397</v>
      </c>
      <c r="C13" s="153" t="s">
        <v>398</v>
      </c>
      <c r="D13" s="154"/>
      <c r="E13" s="154" t="s">
        <v>320</v>
      </c>
      <c r="F13" s="57"/>
    </row>
    <row r="14" spans="1:7" ht="15" customHeight="1" x14ac:dyDescent="0.2">
      <c r="A14" s="152" t="s">
        <v>393</v>
      </c>
      <c r="B14" s="153" t="s">
        <v>402</v>
      </c>
      <c r="C14" s="153" t="s">
        <v>399</v>
      </c>
      <c r="D14" s="154" t="s">
        <v>400</v>
      </c>
      <c r="E14" s="154" t="s">
        <v>401</v>
      </c>
      <c r="F14" s="57"/>
    </row>
    <row r="15" spans="1:7" ht="15" customHeight="1" x14ac:dyDescent="0.2">
      <c r="A15" s="152" t="s">
        <v>394</v>
      </c>
      <c r="B15" s="153" t="s">
        <v>450</v>
      </c>
      <c r="C15" s="153" t="s">
        <v>447</v>
      </c>
      <c r="D15" s="154" t="s">
        <v>448</v>
      </c>
      <c r="E15" s="154" t="s">
        <v>449</v>
      </c>
      <c r="F15" s="57"/>
    </row>
    <row r="16" spans="1:7" ht="13.9" customHeight="1" x14ac:dyDescent="0.2">
      <c r="A16" s="152" t="s">
        <v>395</v>
      </c>
      <c r="B16" s="153" t="s">
        <v>455</v>
      </c>
      <c r="C16" s="153" t="s">
        <v>454</v>
      </c>
      <c r="D16" s="154" t="s">
        <v>452</v>
      </c>
      <c r="E16" s="154" t="s">
        <v>453</v>
      </c>
      <c r="F16" s="57"/>
    </row>
    <row r="17" spans="1:6" ht="13.9" customHeight="1" x14ac:dyDescent="0.2">
      <c r="A17" s="152" t="s">
        <v>458</v>
      </c>
      <c r="B17" s="153" t="s">
        <v>462</v>
      </c>
      <c r="C17" s="153" t="s">
        <v>461</v>
      </c>
      <c r="D17" s="154"/>
      <c r="E17" s="154" t="s">
        <v>320</v>
      </c>
      <c r="F17" s="57"/>
    </row>
    <row r="18" spans="1:6" ht="13.9" customHeight="1" x14ac:dyDescent="0.2">
      <c r="A18" s="152" t="s">
        <v>459</v>
      </c>
      <c r="B18" s="153" t="s">
        <v>464</v>
      </c>
      <c r="C18" s="153" t="s">
        <v>463</v>
      </c>
      <c r="D18" s="154"/>
      <c r="E18" s="154" t="s">
        <v>320</v>
      </c>
      <c r="F18" s="57"/>
    </row>
    <row r="19" spans="1:6" ht="13.9" customHeight="1" x14ac:dyDescent="0.2">
      <c r="A19" s="152" t="s">
        <v>460</v>
      </c>
      <c r="B19" s="153" t="s">
        <v>466</v>
      </c>
      <c r="C19" s="153" t="s">
        <v>465</v>
      </c>
      <c r="D19" s="154"/>
      <c r="E19" s="154" t="s">
        <v>320</v>
      </c>
      <c r="F19" s="57"/>
    </row>
    <row r="20" spans="1:6" ht="13.9" customHeight="1" x14ac:dyDescent="0.2">
      <c r="A20" s="152" t="s">
        <v>481</v>
      </c>
      <c r="B20" s="153" t="s">
        <v>494</v>
      </c>
      <c r="C20" s="153" t="s">
        <v>484</v>
      </c>
      <c r="D20" s="154" t="s">
        <v>488</v>
      </c>
      <c r="E20" s="154" t="s">
        <v>487</v>
      </c>
      <c r="F20" s="57"/>
    </row>
    <row r="21" spans="1:6" ht="13.9" customHeight="1" x14ac:dyDescent="0.2">
      <c r="A21" s="152" t="s">
        <v>482</v>
      </c>
      <c r="B21" s="153" t="s">
        <v>490</v>
      </c>
      <c r="C21" s="153" t="s">
        <v>485</v>
      </c>
      <c r="D21" s="154" t="s">
        <v>489</v>
      </c>
      <c r="E21" s="154" t="s">
        <v>453</v>
      </c>
      <c r="F21" s="57"/>
    </row>
    <row r="22" spans="1:6" ht="13.9" customHeight="1" x14ac:dyDescent="0.2">
      <c r="A22" s="152" t="s">
        <v>483</v>
      </c>
      <c r="B22" s="153" t="s">
        <v>493</v>
      </c>
      <c r="C22" s="153" t="s">
        <v>486</v>
      </c>
      <c r="D22" s="154" t="s">
        <v>491</v>
      </c>
      <c r="E22" s="154" t="s">
        <v>492</v>
      </c>
      <c r="F22" s="57"/>
    </row>
    <row r="23" spans="1:6" ht="13.9" customHeight="1" x14ac:dyDescent="0.2">
      <c r="A23" s="152" t="s">
        <v>495</v>
      </c>
      <c r="B23" s="153" t="s">
        <v>517</v>
      </c>
      <c r="C23" s="153" t="s">
        <v>516</v>
      </c>
      <c r="D23" s="154">
        <v>32018441</v>
      </c>
      <c r="E23" s="154" t="s">
        <v>518</v>
      </c>
      <c r="F23" s="57"/>
    </row>
    <row r="24" spans="1:6" ht="13.9" customHeight="1" x14ac:dyDescent="0.2">
      <c r="A24" s="152" t="s">
        <v>496</v>
      </c>
      <c r="B24" s="153" t="s">
        <v>602</v>
      </c>
      <c r="C24" s="153" t="s">
        <v>603</v>
      </c>
      <c r="D24" s="154" t="s">
        <v>604</v>
      </c>
      <c r="E24" s="154" t="s">
        <v>605</v>
      </c>
      <c r="F24" s="57"/>
    </row>
    <row r="25" spans="1:6" ht="13.9" customHeight="1" x14ac:dyDescent="0.2">
      <c r="A25" s="152" t="s">
        <v>497</v>
      </c>
      <c r="B25" s="153" t="s">
        <v>498</v>
      </c>
      <c r="C25" s="153" t="s">
        <v>501</v>
      </c>
      <c r="D25" s="154" t="s">
        <v>500</v>
      </c>
      <c r="E25" s="154" t="s">
        <v>499</v>
      </c>
      <c r="F25" s="57"/>
    </row>
    <row r="26" spans="1:6" ht="13.9" customHeight="1" x14ac:dyDescent="0.2">
      <c r="A26" s="152" t="s">
        <v>502</v>
      </c>
      <c r="B26" s="153" t="s">
        <v>503</v>
      </c>
      <c r="C26" s="153" t="s">
        <v>504</v>
      </c>
      <c r="D26" s="154">
        <v>33627139</v>
      </c>
      <c r="E26" s="154" t="s">
        <v>505</v>
      </c>
      <c r="F26" s="57"/>
    </row>
    <row r="27" spans="1:6" ht="13.9" customHeight="1" x14ac:dyDescent="0.2">
      <c r="A27" s="152" t="s">
        <v>506</v>
      </c>
      <c r="B27" s="153" t="s">
        <v>507</v>
      </c>
      <c r="C27" s="153" t="s">
        <v>508</v>
      </c>
      <c r="D27" s="154">
        <v>998227719</v>
      </c>
      <c r="E27" s="154" t="s">
        <v>505</v>
      </c>
      <c r="F27" s="57"/>
    </row>
    <row r="28" spans="1:6" ht="13.9" customHeight="1" x14ac:dyDescent="0.2">
      <c r="A28" s="152" t="s">
        <v>509</v>
      </c>
      <c r="B28" s="153" t="s">
        <v>512</v>
      </c>
      <c r="C28" s="153" t="s">
        <v>513</v>
      </c>
      <c r="D28" s="154" t="s">
        <v>514</v>
      </c>
      <c r="E28" s="154" t="s">
        <v>515</v>
      </c>
      <c r="F28" s="57"/>
    </row>
    <row r="29" spans="1:6" ht="13.9" customHeight="1" x14ac:dyDescent="0.2">
      <c r="A29" s="152" t="s">
        <v>510</v>
      </c>
      <c r="B29" s="153" t="s">
        <v>545</v>
      </c>
      <c r="C29" s="153" t="s">
        <v>543</v>
      </c>
      <c r="D29" s="154" t="s">
        <v>544</v>
      </c>
      <c r="E29" s="154" t="s">
        <v>547</v>
      </c>
      <c r="F29" s="57"/>
    </row>
    <row r="30" spans="1:6" ht="13.9" customHeight="1" x14ac:dyDescent="0.2">
      <c r="A30" s="152" t="s">
        <v>511</v>
      </c>
      <c r="B30" s="153" t="s">
        <v>550</v>
      </c>
      <c r="C30" s="153" t="s">
        <v>546</v>
      </c>
      <c r="D30" s="154" t="s">
        <v>548</v>
      </c>
      <c r="E30" s="154" t="s">
        <v>549</v>
      </c>
      <c r="F30" s="57"/>
    </row>
    <row r="31" spans="1:6" ht="13.9" customHeight="1" x14ac:dyDescent="0.2">
      <c r="A31" s="152" t="s">
        <v>552</v>
      </c>
      <c r="B31" s="153" t="s">
        <v>598</v>
      </c>
      <c r="C31" s="153" t="s">
        <v>599</v>
      </c>
      <c r="D31" s="154"/>
      <c r="E31" s="154" t="s">
        <v>320</v>
      </c>
      <c r="F31" s="57"/>
    </row>
    <row r="32" spans="1:6" ht="13.9" customHeight="1" x14ac:dyDescent="0.2">
      <c r="A32" s="152" t="s">
        <v>553</v>
      </c>
      <c r="B32" s="153" t="s">
        <v>556</v>
      </c>
      <c r="C32" s="153" t="s">
        <v>555</v>
      </c>
      <c r="D32" s="154"/>
      <c r="E32" s="154" t="s">
        <v>320</v>
      </c>
      <c r="F32" s="57"/>
    </row>
    <row r="33" spans="1:6" ht="13.9" customHeight="1" x14ac:dyDescent="0.2">
      <c r="A33" s="152" t="s">
        <v>554</v>
      </c>
      <c r="B33" s="153" t="s">
        <v>600</v>
      </c>
      <c r="C33" s="153" t="s">
        <v>601</v>
      </c>
      <c r="D33" s="154"/>
      <c r="E33" s="154" t="s">
        <v>320</v>
      </c>
      <c r="F33" s="57"/>
    </row>
    <row r="34" spans="1:6" ht="15" customHeight="1" x14ac:dyDescent="0.2">
      <c r="A34" s="284"/>
      <c r="B34" s="285"/>
      <c r="C34" s="285"/>
      <c r="D34" s="286"/>
      <c r="E34" s="287"/>
      <c r="F34" s="57"/>
    </row>
    <row r="35" spans="1:6" ht="15.75" customHeight="1" x14ac:dyDescent="0.2">
      <c r="A35" s="122" t="s">
        <v>41</v>
      </c>
      <c r="B35" s="123" t="s">
        <v>60</v>
      </c>
      <c r="C35" s="123" t="s">
        <v>43</v>
      </c>
      <c r="D35" s="123" t="s">
        <v>222</v>
      </c>
      <c r="E35" s="123" t="s">
        <v>223</v>
      </c>
    </row>
    <row r="36" spans="1:6" ht="21" x14ac:dyDescent="0.2">
      <c r="A36" s="124" t="s">
        <v>224</v>
      </c>
      <c r="B36" s="151" t="s">
        <v>625</v>
      </c>
      <c r="C36" s="125" t="s">
        <v>131</v>
      </c>
      <c r="D36" s="126">
        <v>44986</v>
      </c>
      <c r="E36" s="127">
        <v>1034</v>
      </c>
    </row>
    <row r="37" spans="1:6" x14ac:dyDescent="0.2">
      <c r="A37" s="128" t="s">
        <v>226</v>
      </c>
      <c r="B37" s="650" t="s">
        <v>227</v>
      </c>
      <c r="C37" s="650"/>
      <c r="D37" s="651" t="s">
        <v>214</v>
      </c>
      <c r="E37" s="651"/>
    </row>
    <row r="38" spans="1:6" x14ac:dyDescent="0.2">
      <c r="A38" s="152" t="s">
        <v>219</v>
      </c>
      <c r="B38" s="648" t="s">
        <v>396</v>
      </c>
      <c r="C38" s="648"/>
      <c r="D38" s="649">
        <v>1034</v>
      </c>
      <c r="E38" s="649"/>
    </row>
    <row r="39" spans="1:6" x14ac:dyDescent="0.2">
      <c r="A39" s="152" t="s">
        <v>220</v>
      </c>
      <c r="B39" s="648" t="s">
        <v>596</v>
      </c>
      <c r="C39" s="648"/>
      <c r="D39" s="649">
        <v>1075.8000000000002</v>
      </c>
      <c r="E39" s="649"/>
    </row>
    <row r="40" spans="1:6" x14ac:dyDescent="0.2">
      <c r="A40" s="152" t="s">
        <v>221</v>
      </c>
      <c r="B40" s="648" t="s">
        <v>398</v>
      </c>
      <c r="C40" s="648"/>
      <c r="D40" s="649">
        <v>1034</v>
      </c>
      <c r="E40" s="649"/>
    </row>
    <row r="41" spans="1:6" ht="15.75" customHeight="1" x14ac:dyDescent="0.2">
      <c r="A41" s="122" t="s">
        <v>41</v>
      </c>
      <c r="B41" s="123" t="s">
        <v>60</v>
      </c>
      <c r="C41" s="123" t="s">
        <v>43</v>
      </c>
      <c r="D41" s="123" t="s">
        <v>222</v>
      </c>
      <c r="E41" s="123" t="s">
        <v>223</v>
      </c>
    </row>
    <row r="42" spans="1:6" x14ac:dyDescent="0.2">
      <c r="A42" s="124" t="s">
        <v>392</v>
      </c>
      <c r="B42" s="151" t="s">
        <v>408</v>
      </c>
      <c r="C42" s="125" t="s">
        <v>225</v>
      </c>
      <c r="D42" s="126">
        <v>44986</v>
      </c>
      <c r="E42" s="127">
        <v>2940</v>
      </c>
    </row>
    <row r="43" spans="1:6" x14ac:dyDescent="0.2">
      <c r="A43" s="128" t="s">
        <v>226</v>
      </c>
      <c r="B43" s="650" t="s">
        <v>227</v>
      </c>
      <c r="C43" s="650"/>
      <c r="D43" s="651" t="s">
        <v>214</v>
      </c>
      <c r="E43" s="651"/>
    </row>
    <row r="44" spans="1:6" x14ac:dyDescent="0.2">
      <c r="A44" s="152" t="s">
        <v>393</v>
      </c>
      <c r="B44" s="648" t="s">
        <v>399</v>
      </c>
      <c r="C44" s="648"/>
      <c r="D44" s="649">
        <v>2940</v>
      </c>
      <c r="E44" s="649"/>
    </row>
    <row r="45" spans="1:6" x14ac:dyDescent="0.2">
      <c r="A45" s="152" t="s">
        <v>394</v>
      </c>
      <c r="B45" s="648" t="s">
        <v>447</v>
      </c>
      <c r="C45" s="648"/>
      <c r="D45" s="649">
        <v>1500</v>
      </c>
      <c r="E45" s="649"/>
    </row>
    <row r="46" spans="1:6" x14ac:dyDescent="0.2">
      <c r="A46" s="152" t="s">
        <v>395</v>
      </c>
      <c r="B46" s="648" t="s">
        <v>454</v>
      </c>
      <c r="C46" s="648"/>
      <c r="D46" s="649">
        <v>3271.46</v>
      </c>
      <c r="E46" s="649"/>
    </row>
    <row r="47" spans="1:6" ht="15.75" customHeight="1" x14ac:dyDescent="0.2">
      <c r="A47" s="122" t="s">
        <v>41</v>
      </c>
      <c r="B47" s="123" t="s">
        <v>60</v>
      </c>
      <c r="C47" s="123" t="s">
        <v>43</v>
      </c>
      <c r="D47" s="123" t="s">
        <v>222</v>
      </c>
      <c r="E47" s="123" t="s">
        <v>223</v>
      </c>
    </row>
    <row r="48" spans="1:6" x14ac:dyDescent="0.2">
      <c r="A48" s="124" t="s">
        <v>403</v>
      </c>
      <c r="B48" s="151" t="s">
        <v>409</v>
      </c>
      <c r="C48" s="125" t="s">
        <v>131</v>
      </c>
      <c r="D48" s="126">
        <v>44986</v>
      </c>
      <c r="E48" s="127">
        <v>2538.46</v>
      </c>
    </row>
    <row r="49" spans="1:5" x14ac:dyDescent="0.2">
      <c r="A49" s="128" t="s">
        <v>226</v>
      </c>
      <c r="B49" s="650" t="s">
        <v>227</v>
      </c>
      <c r="C49" s="650"/>
      <c r="D49" s="651" t="s">
        <v>214</v>
      </c>
      <c r="E49" s="651"/>
    </row>
    <row r="50" spans="1:5" x14ac:dyDescent="0.2">
      <c r="A50" s="152" t="s">
        <v>393</v>
      </c>
      <c r="B50" s="648" t="s">
        <v>399</v>
      </c>
      <c r="C50" s="648"/>
      <c r="D50" s="649">
        <v>3500</v>
      </c>
      <c r="E50" s="649"/>
    </row>
    <row r="51" spans="1:5" x14ac:dyDescent="0.2">
      <c r="A51" s="152" t="s">
        <v>394</v>
      </c>
      <c r="B51" s="648" t="s">
        <v>447</v>
      </c>
      <c r="C51" s="648"/>
      <c r="D51" s="649">
        <v>1750</v>
      </c>
      <c r="E51" s="649"/>
    </row>
    <row r="52" spans="1:5" x14ac:dyDescent="0.2">
      <c r="A52" s="152" t="s">
        <v>395</v>
      </c>
      <c r="B52" s="648" t="s">
        <v>454</v>
      </c>
      <c r="C52" s="648"/>
      <c r="D52" s="649">
        <v>2538.46</v>
      </c>
      <c r="E52" s="649"/>
    </row>
    <row r="53" spans="1:5" ht="15.75" customHeight="1" x14ac:dyDescent="0.2">
      <c r="A53" s="122" t="s">
        <v>41</v>
      </c>
      <c r="B53" s="123" t="s">
        <v>60</v>
      </c>
      <c r="C53" s="123" t="s">
        <v>43</v>
      </c>
      <c r="D53" s="123" t="s">
        <v>222</v>
      </c>
      <c r="E53" s="123" t="s">
        <v>223</v>
      </c>
    </row>
    <row r="54" spans="1:5" ht="21" x14ac:dyDescent="0.2">
      <c r="A54" s="124" t="s">
        <v>404</v>
      </c>
      <c r="B54" s="151" t="s">
        <v>467</v>
      </c>
      <c r="C54" s="125" t="s">
        <v>131</v>
      </c>
      <c r="D54" s="126">
        <v>44986</v>
      </c>
      <c r="E54" s="127">
        <v>232.6</v>
      </c>
    </row>
    <row r="55" spans="1:5" x14ac:dyDescent="0.2">
      <c r="A55" s="128" t="s">
        <v>226</v>
      </c>
      <c r="B55" s="650" t="s">
        <v>227</v>
      </c>
      <c r="C55" s="650"/>
      <c r="D55" s="651" t="s">
        <v>214</v>
      </c>
      <c r="E55" s="651"/>
    </row>
    <row r="56" spans="1:5" x14ac:dyDescent="0.2">
      <c r="A56" s="152" t="s">
        <v>458</v>
      </c>
      <c r="B56" s="648" t="s">
        <v>461</v>
      </c>
      <c r="C56" s="648"/>
      <c r="D56" s="649">
        <v>232.6</v>
      </c>
      <c r="E56" s="649"/>
    </row>
    <row r="57" spans="1:5" x14ac:dyDescent="0.2">
      <c r="A57" s="152" t="s">
        <v>459</v>
      </c>
      <c r="B57" s="648" t="s">
        <v>463</v>
      </c>
      <c r="C57" s="648"/>
      <c r="D57" s="649">
        <v>424.35</v>
      </c>
      <c r="E57" s="649"/>
    </row>
    <row r="58" spans="1:5" x14ac:dyDescent="0.2">
      <c r="A58" s="152" t="s">
        <v>460</v>
      </c>
      <c r="B58" s="648" t="s">
        <v>465</v>
      </c>
      <c r="C58" s="648"/>
      <c r="D58" s="649">
        <v>230.83</v>
      </c>
      <c r="E58" s="649"/>
    </row>
    <row r="59" spans="1:5" ht="15.75" customHeight="1" x14ac:dyDescent="0.2">
      <c r="A59" s="122" t="s">
        <v>41</v>
      </c>
      <c r="B59" s="123" t="s">
        <v>60</v>
      </c>
      <c r="C59" s="123" t="s">
        <v>43</v>
      </c>
      <c r="D59" s="123" t="s">
        <v>222</v>
      </c>
      <c r="E59" s="123" t="s">
        <v>223</v>
      </c>
    </row>
    <row r="60" spans="1:5" x14ac:dyDescent="0.2">
      <c r="A60" s="124" t="s">
        <v>405</v>
      </c>
      <c r="B60" s="151" t="s">
        <v>574</v>
      </c>
      <c r="C60" s="125" t="s">
        <v>131</v>
      </c>
      <c r="D60" s="126">
        <v>44986</v>
      </c>
      <c r="E60" s="127">
        <v>3960.0000000000005</v>
      </c>
    </row>
    <row r="61" spans="1:5" x14ac:dyDescent="0.2">
      <c r="A61" s="128" t="s">
        <v>226</v>
      </c>
      <c r="B61" s="650" t="s">
        <v>227</v>
      </c>
      <c r="C61" s="650"/>
      <c r="D61" s="651" t="s">
        <v>214</v>
      </c>
      <c r="E61" s="651"/>
    </row>
    <row r="62" spans="1:5" x14ac:dyDescent="0.2">
      <c r="A62" s="152" t="s">
        <v>495</v>
      </c>
      <c r="B62" s="648" t="s">
        <v>516</v>
      </c>
      <c r="C62" s="648"/>
      <c r="D62" s="649">
        <v>4400</v>
      </c>
      <c r="E62" s="649"/>
    </row>
    <row r="63" spans="1:5" x14ac:dyDescent="0.2">
      <c r="A63" s="152" t="s">
        <v>496</v>
      </c>
      <c r="B63" s="648" t="s">
        <v>603</v>
      </c>
      <c r="C63" s="648"/>
      <c r="D63" s="649">
        <v>3960.0000000000005</v>
      </c>
      <c r="E63" s="649"/>
    </row>
    <row r="64" spans="1:5" x14ac:dyDescent="0.2">
      <c r="A64" s="152" t="s">
        <v>497</v>
      </c>
      <c r="B64" s="648" t="s">
        <v>501</v>
      </c>
      <c r="C64" s="648"/>
      <c r="D64" s="649">
        <v>3300.0000000000005</v>
      </c>
      <c r="E64" s="649"/>
    </row>
    <row r="65" spans="1:6" ht="15.75" customHeight="1" x14ac:dyDescent="0.2">
      <c r="A65" s="122" t="s">
        <v>41</v>
      </c>
      <c r="B65" s="123" t="s">
        <v>60</v>
      </c>
      <c r="C65" s="123" t="s">
        <v>43</v>
      </c>
      <c r="D65" s="123" t="s">
        <v>222</v>
      </c>
      <c r="E65" s="123" t="s">
        <v>223</v>
      </c>
    </row>
    <row r="66" spans="1:6" ht="31.5" x14ac:dyDescent="0.2">
      <c r="A66" s="124" t="s">
        <v>406</v>
      </c>
      <c r="B66" s="151" t="s">
        <v>614</v>
      </c>
      <c r="C66" s="125" t="s">
        <v>51</v>
      </c>
      <c r="D66" s="126">
        <v>44986</v>
      </c>
      <c r="E66" s="127">
        <v>274.24399999999997</v>
      </c>
    </row>
    <row r="67" spans="1:6" x14ac:dyDescent="0.2">
      <c r="A67" s="128" t="s">
        <v>226</v>
      </c>
      <c r="B67" s="650" t="s">
        <v>227</v>
      </c>
      <c r="C67" s="650"/>
      <c r="D67" s="651" t="s">
        <v>214</v>
      </c>
      <c r="E67" s="651"/>
    </row>
    <row r="68" spans="1:6" x14ac:dyDescent="0.2">
      <c r="A68" s="152" t="s">
        <v>509</v>
      </c>
      <c r="B68" s="648" t="s">
        <v>513</v>
      </c>
      <c r="C68" s="648"/>
      <c r="D68" s="649">
        <v>263.721</v>
      </c>
      <c r="E68" s="649"/>
      <c r="F68" s="288"/>
    </row>
    <row r="69" spans="1:6" x14ac:dyDescent="0.2">
      <c r="A69" s="152" t="s">
        <v>510</v>
      </c>
      <c r="B69" s="648" t="s">
        <v>543</v>
      </c>
      <c r="C69" s="648"/>
      <c r="D69" s="649">
        <v>274.24399999999997</v>
      </c>
      <c r="E69" s="649"/>
      <c r="F69" s="288"/>
    </row>
    <row r="70" spans="1:6" x14ac:dyDescent="0.2">
      <c r="A70" s="152" t="s">
        <v>511</v>
      </c>
      <c r="B70" s="648" t="s">
        <v>546</v>
      </c>
      <c r="C70" s="648"/>
      <c r="D70" s="649">
        <v>349.79199999999997</v>
      </c>
      <c r="E70" s="649"/>
      <c r="F70" s="288"/>
    </row>
    <row r="71" spans="1:6" ht="15.75" customHeight="1" x14ac:dyDescent="0.2">
      <c r="A71" s="122" t="s">
        <v>41</v>
      </c>
      <c r="B71" s="123" t="s">
        <v>60</v>
      </c>
      <c r="C71" s="123" t="s">
        <v>43</v>
      </c>
      <c r="D71" s="123" t="s">
        <v>222</v>
      </c>
      <c r="E71" s="123" t="s">
        <v>223</v>
      </c>
    </row>
    <row r="72" spans="1:6" x14ac:dyDescent="0.2">
      <c r="A72" s="124" t="s">
        <v>407</v>
      </c>
      <c r="B72" s="151" t="s">
        <v>551</v>
      </c>
      <c r="C72" s="125" t="s">
        <v>131</v>
      </c>
      <c r="D72" s="126">
        <v>44986</v>
      </c>
      <c r="E72" s="127">
        <v>44.93</v>
      </c>
    </row>
    <row r="73" spans="1:6" x14ac:dyDescent="0.2">
      <c r="A73" s="128" t="s">
        <v>226</v>
      </c>
      <c r="B73" s="650" t="s">
        <v>227</v>
      </c>
      <c r="C73" s="650"/>
      <c r="D73" s="651" t="s">
        <v>214</v>
      </c>
      <c r="E73" s="651"/>
    </row>
    <row r="74" spans="1:6" x14ac:dyDescent="0.2">
      <c r="A74" s="152" t="s">
        <v>552</v>
      </c>
      <c r="B74" s="648" t="s">
        <v>599</v>
      </c>
      <c r="C74" s="648"/>
      <c r="D74" s="649">
        <v>40.909999999999997</v>
      </c>
      <c r="E74" s="649"/>
    </row>
    <row r="75" spans="1:6" x14ac:dyDescent="0.2">
      <c r="A75" s="152" t="s">
        <v>553</v>
      </c>
      <c r="B75" s="648" t="s">
        <v>555</v>
      </c>
      <c r="C75" s="648"/>
      <c r="D75" s="649">
        <v>44.93</v>
      </c>
      <c r="E75" s="649"/>
    </row>
    <row r="76" spans="1:6" x14ac:dyDescent="0.2">
      <c r="A76" s="152" t="s">
        <v>554</v>
      </c>
      <c r="B76" s="648" t="s">
        <v>601</v>
      </c>
      <c r="C76" s="648"/>
      <c r="D76" s="649">
        <v>74.03</v>
      </c>
      <c r="E76" s="649"/>
    </row>
    <row r="77" spans="1:6" x14ac:dyDescent="0.2">
      <c r="E77" s="155"/>
    </row>
    <row r="78" spans="1:6" x14ac:dyDescent="0.2">
      <c r="E78" s="155"/>
    </row>
    <row r="79" spans="1:6" x14ac:dyDescent="0.2">
      <c r="E79" s="155"/>
    </row>
    <row r="80" spans="1:6" x14ac:dyDescent="0.2">
      <c r="E80" s="155"/>
    </row>
    <row r="81" spans="5:5" x14ac:dyDescent="0.2">
      <c r="E81" s="155"/>
    </row>
    <row r="82" spans="5:5" x14ac:dyDescent="0.2">
      <c r="E82" s="155"/>
    </row>
    <row r="83" spans="5:5" x14ac:dyDescent="0.2">
      <c r="E83" s="155"/>
    </row>
    <row r="84" spans="5:5" x14ac:dyDescent="0.2">
      <c r="E84" s="155"/>
    </row>
    <row r="85" spans="5:5" x14ac:dyDescent="0.2">
      <c r="E85" s="155"/>
    </row>
    <row r="86" spans="5:5" x14ac:dyDescent="0.2">
      <c r="E86" s="155"/>
    </row>
  </sheetData>
  <dataConsolidate link="1"/>
  <mergeCells count="60">
    <mergeCell ref="B76:C76"/>
    <mergeCell ref="D76:E76"/>
    <mergeCell ref="B64:C64"/>
    <mergeCell ref="D64:E64"/>
    <mergeCell ref="B74:C74"/>
    <mergeCell ref="D74:E74"/>
    <mergeCell ref="B75:C75"/>
    <mergeCell ref="D75:E75"/>
    <mergeCell ref="B73:C73"/>
    <mergeCell ref="D73:E73"/>
    <mergeCell ref="B67:C67"/>
    <mergeCell ref="D67:E67"/>
    <mergeCell ref="B68:C68"/>
    <mergeCell ref="D68:E68"/>
    <mergeCell ref="B69:C69"/>
    <mergeCell ref="D69:E69"/>
    <mergeCell ref="B70:C70"/>
    <mergeCell ref="D70:E70"/>
    <mergeCell ref="B43:C43"/>
    <mergeCell ref="D43:E43"/>
    <mergeCell ref="A1:A3"/>
    <mergeCell ref="A4:E4"/>
    <mergeCell ref="D5:E5"/>
    <mergeCell ref="D7:E8"/>
    <mergeCell ref="B40:C40"/>
    <mergeCell ref="D40:E40"/>
    <mergeCell ref="B37:C37"/>
    <mergeCell ref="D37:E37"/>
    <mergeCell ref="B38:C38"/>
    <mergeCell ref="D38:E38"/>
    <mergeCell ref="B39:C39"/>
    <mergeCell ref="D39:E39"/>
    <mergeCell ref="B44:C44"/>
    <mergeCell ref="D44:E44"/>
    <mergeCell ref="B45:C45"/>
    <mergeCell ref="D45:E45"/>
    <mergeCell ref="B46:C46"/>
    <mergeCell ref="D46:E46"/>
    <mergeCell ref="B58:C58"/>
    <mergeCell ref="D58:E58"/>
    <mergeCell ref="B49:C49"/>
    <mergeCell ref="D49:E49"/>
    <mergeCell ref="B50:C50"/>
    <mergeCell ref="D50:E50"/>
    <mergeCell ref="B51:C51"/>
    <mergeCell ref="D51:E51"/>
    <mergeCell ref="B55:C55"/>
    <mergeCell ref="D55:E55"/>
    <mergeCell ref="B56:C56"/>
    <mergeCell ref="D56:E56"/>
    <mergeCell ref="B57:C57"/>
    <mergeCell ref="D57:E57"/>
    <mergeCell ref="B52:C52"/>
    <mergeCell ref="D52:E52"/>
    <mergeCell ref="B62:C62"/>
    <mergeCell ref="D62:E62"/>
    <mergeCell ref="B63:C63"/>
    <mergeCell ref="D63:E63"/>
    <mergeCell ref="B61:C61"/>
    <mergeCell ref="D61:E61"/>
  </mergeCells>
  <phoneticPr fontId="2" type="noConversion"/>
  <dataValidations disablePrompts="1" count="6">
    <dataValidation type="list" allowBlank="1" showInputMessage="1" showErrorMessage="1" sqref="A38:A40 A44:A46 A50:A52">
      <formula1>$A$11:$A$16</formula1>
    </dataValidation>
    <dataValidation type="list" allowBlank="1" showInputMessage="1" showErrorMessage="1" sqref="A56:A58">
      <formula1>$A$11:$A$19</formula1>
    </dataValidation>
    <dataValidation type="list" allowBlank="1" showInputMessage="1" showErrorMessage="1" sqref="A62:A63">
      <formula1>$A$11:$A$25</formula1>
    </dataValidation>
    <dataValidation type="list" allowBlank="1" showInputMessage="1" showErrorMessage="1" sqref="A64">
      <formula1>$A$11:$A$27</formula1>
    </dataValidation>
    <dataValidation type="list" allowBlank="1" showInputMessage="1" showErrorMessage="1" sqref="A68:A70">
      <formula1>$A$11:$A$30</formula1>
    </dataValidation>
    <dataValidation type="list" allowBlank="1" showInputMessage="1" showErrorMessage="1" sqref="A74:A76">
      <formula1>$A$11:$A$33</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oddFooter>Página &amp;P de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9">
    <tabColor theme="4" tint="0.79998168889431442"/>
    <pageSetUpPr fitToPage="1"/>
  </sheetPr>
  <dimension ref="A1:X29"/>
  <sheetViews>
    <sheetView workbookViewId="0">
      <selection activeCell="K34" sqref="K34"/>
    </sheetView>
  </sheetViews>
  <sheetFormatPr defaultRowHeight="15" x14ac:dyDescent="0.25"/>
  <cols>
    <col min="1" max="1" width="8.85546875" style="119"/>
    <col min="2" max="2" width="14" style="119" customWidth="1"/>
    <col min="3" max="3" width="26" style="119" customWidth="1"/>
    <col min="4" max="4" width="10.85546875" style="119" customWidth="1"/>
    <col min="5" max="5" width="15.5703125" style="119" customWidth="1"/>
    <col min="6" max="6" width="14.28515625" style="119" customWidth="1"/>
    <col min="7" max="7" width="10.42578125" style="119" customWidth="1"/>
    <col min="8" max="8" width="11.28515625" style="119" customWidth="1"/>
    <col min="9" max="9" width="12.42578125" style="119" customWidth="1"/>
    <col min="10" max="10" width="11.42578125" style="119" customWidth="1"/>
    <col min="11" max="14" width="12.28515625" style="119" customWidth="1"/>
    <col min="15" max="15" width="12.5703125" style="119" customWidth="1"/>
    <col min="16" max="16" width="11" style="119" customWidth="1"/>
    <col min="17" max="17" width="11.7109375" style="119" customWidth="1"/>
    <col min="18" max="18" width="12.42578125" style="119" customWidth="1"/>
    <col min="19" max="19" width="11.42578125" style="119" customWidth="1"/>
    <col min="20" max="20" width="12.28515625" style="119" customWidth="1"/>
    <col min="21" max="23" width="13.85546875" style="119" customWidth="1"/>
    <col min="24" max="16384" width="9.140625" style="119"/>
  </cols>
  <sheetData>
    <row r="1" spans="1:24" ht="14.45" customHeight="1" x14ac:dyDescent="0.25">
      <c r="A1" s="677"/>
      <c r="B1" s="678"/>
      <c r="C1" s="668" t="s">
        <v>2</v>
      </c>
      <c r="D1" s="668"/>
      <c r="E1" s="668"/>
      <c r="F1" s="668"/>
      <c r="G1" s="668"/>
      <c r="H1" s="668"/>
      <c r="I1" s="668"/>
      <c r="J1" s="668"/>
      <c r="K1" s="668"/>
      <c r="L1" s="668"/>
      <c r="M1" s="668"/>
      <c r="N1" s="668"/>
      <c r="O1" s="668"/>
      <c r="P1" s="668"/>
      <c r="Q1" s="668"/>
      <c r="R1" s="668"/>
      <c r="S1" s="668"/>
      <c r="T1" s="668"/>
    </row>
    <row r="2" spans="1:24" ht="14.45" customHeight="1" x14ac:dyDescent="0.25">
      <c r="A2" s="679"/>
      <c r="B2" s="680"/>
      <c r="C2" s="669" t="s">
        <v>116</v>
      </c>
      <c r="D2" s="669"/>
      <c r="E2" s="669"/>
      <c r="F2" s="669"/>
      <c r="G2" s="669"/>
      <c r="H2" s="669"/>
      <c r="I2" s="669"/>
      <c r="J2" s="669"/>
      <c r="K2" s="669"/>
      <c r="L2" s="669"/>
      <c r="M2" s="669"/>
      <c r="N2" s="669"/>
      <c r="O2" s="669"/>
      <c r="P2" s="669"/>
      <c r="Q2" s="669"/>
      <c r="R2" s="669"/>
      <c r="S2" s="669"/>
      <c r="T2" s="669"/>
    </row>
    <row r="3" spans="1:24" ht="14.45" customHeight="1" x14ac:dyDescent="0.25">
      <c r="A3" s="679"/>
      <c r="B3" s="680"/>
      <c r="C3" s="668" t="s">
        <v>38</v>
      </c>
      <c r="D3" s="668"/>
      <c r="E3" s="668"/>
      <c r="F3" s="668"/>
      <c r="G3" s="668"/>
      <c r="H3" s="668"/>
      <c r="I3" s="668"/>
      <c r="J3" s="668"/>
      <c r="K3" s="668"/>
      <c r="L3" s="668"/>
      <c r="M3" s="668"/>
      <c r="N3" s="668"/>
      <c r="O3" s="668"/>
      <c r="P3" s="668"/>
      <c r="Q3" s="668"/>
      <c r="R3" s="668"/>
      <c r="S3" s="668"/>
      <c r="T3" s="668"/>
    </row>
    <row r="4" spans="1:24" ht="20.45" customHeight="1" x14ac:dyDescent="0.25">
      <c r="A4" s="600" t="s">
        <v>25</v>
      </c>
      <c r="B4" s="600"/>
      <c r="C4" s="600"/>
      <c r="D4" s="600"/>
      <c r="E4" s="600"/>
      <c r="F4" s="600"/>
      <c r="G4" s="600"/>
      <c r="H4" s="600"/>
      <c r="I4" s="600"/>
      <c r="J4" s="600"/>
      <c r="K4" s="600"/>
      <c r="L4" s="600"/>
      <c r="M4" s="600"/>
      <c r="N4" s="600"/>
      <c r="O4" s="600"/>
      <c r="P4" s="600"/>
      <c r="Q4" s="600"/>
      <c r="R4" s="600"/>
      <c r="S4" s="600"/>
      <c r="T4" s="600"/>
    </row>
    <row r="5" spans="1:24" ht="14.45" customHeight="1" x14ac:dyDescent="0.25">
      <c r="A5" s="173" t="s">
        <v>77</v>
      </c>
      <c r="B5" s="670" t="s">
        <v>295</v>
      </c>
      <c r="C5" s="670"/>
      <c r="D5" s="670"/>
      <c r="E5" s="670"/>
      <c r="F5" s="670"/>
      <c r="G5" s="670"/>
      <c r="H5" s="670"/>
      <c r="I5" s="670"/>
      <c r="J5" s="670"/>
      <c r="K5" s="670"/>
      <c r="L5" s="670"/>
      <c r="M5" s="670"/>
      <c r="N5" s="670"/>
      <c r="O5" s="670"/>
      <c r="P5" s="670"/>
      <c r="Q5" s="174" t="s">
        <v>55</v>
      </c>
      <c r="R5" s="56"/>
      <c r="S5" s="56"/>
      <c r="T5" s="175"/>
    </row>
    <row r="6" spans="1:24" ht="14.45" customHeight="1" x14ac:dyDescent="0.25">
      <c r="A6" s="176" t="s">
        <v>78</v>
      </c>
      <c r="B6" s="670" t="s">
        <v>118</v>
      </c>
      <c r="C6" s="670"/>
      <c r="D6" s="670"/>
      <c r="E6" s="670"/>
      <c r="F6" s="670"/>
      <c r="G6" s="670"/>
      <c r="H6" s="670"/>
      <c r="I6" s="670"/>
      <c r="J6" s="670"/>
      <c r="K6" s="670"/>
      <c r="L6" s="670"/>
      <c r="M6" s="670"/>
      <c r="N6" s="670"/>
      <c r="O6" s="670"/>
      <c r="P6" s="670"/>
      <c r="Q6" s="177"/>
      <c r="R6" s="55"/>
      <c r="S6" s="55"/>
      <c r="T6" s="175"/>
    </row>
    <row r="7" spans="1:24" ht="14.45" customHeight="1" x14ac:dyDescent="0.25">
      <c r="A7" s="176" t="s">
        <v>79</v>
      </c>
      <c r="B7" s="670" t="s">
        <v>639</v>
      </c>
      <c r="C7" s="670"/>
      <c r="D7" s="670"/>
      <c r="E7" s="670"/>
      <c r="F7" s="670"/>
      <c r="G7" s="670"/>
      <c r="H7" s="670"/>
      <c r="I7" s="670"/>
      <c r="J7" s="670"/>
      <c r="K7" s="670"/>
      <c r="L7" s="670"/>
      <c r="M7" s="670"/>
      <c r="N7" s="670"/>
      <c r="O7" s="670"/>
      <c r="P7" s="670"/>
      <c r="Q7" s="646" t="s">
        <v>130</v>
      </c>
      <c r="R7" s="675"/>
      <c r="S7" s="675"/>
      <c r="T7" s="647"/>
    </row>
    <row r="8" spans="1:24" ht="14.45" customHeight="1" x14ac:dyDescent="0.25">
      <c r="A8" s="176" t="s">
        <v>80</v>
      </c>
      <c r="B8" s="670" t="s">
        <v>659</v>
      </c>
      <c r="C8" s="670"/>
      <c r="D8" s="670"/>
      <c r="E8" s="670"/>
      <c r="F8" s="670"/>
      <c r="G8" s="670"/>
      <c r="H8" s="670"/>
      <c r="I8" s="670"/>
      <c r="J8" s="670"/>
      <c r="K8" s="670"/>
      <c r="L8" s="670"/>
      <c r="M8" s="670"/>
      <c r="N8" s="670"/>
      <c r="O8" s="670"/>
      <c r="P8" s="670"/>
      <c r="Q8" s="657"/>
      <c r="R8" s="676"/>
      <c r="S8" s="676"/>
      <c r="T8" s="658"/>
    </row>
    <row r="9" spans="1:24" ht="15" customHeight="1" x14ac:dyDescent="0.25">
      <c r="A9" s="574" t="s">
        <v>7</v>
      </c>
      <c r="B9" s="671" t="s">
        <v>8</v>
      </c>
      <c r="C9" s="672"/>
      <c r="D9" s="661" t="s">
        <v>1</v>
      </c>
      <c r="E9" s="663" t="s">
        <v>26</v>
      </c>
      <c r="F9" s="589" t="s">
        <v>9</v>
      </c>
      <c r="G9" s="590"/>
      <c r="H9" s="665"/>
      <c r="I9" s="589" t="s">
        <v>56</v>
      </c>
      <c r="J9" s="590"/>
      <c r="K9" s="665"/>
      <c r="L9" s="589" t="s">
        <v>57</v>
      </c>
      <c r="M9" s="590"/>
      <c r="N9" s="665"/>
      <c r="O9" s="589" t="s">
        <v>75</v>
      </c>
      <c r="P9" s="590"/>
      <c r="Q9" s="665"/>
      <c r="R9" s="589" t="s">
        <v>289</v>
      </c>
      <c r="S9" s="590"/>
      <c r="T9" s="665"/>
    </row>
    <row r="10" spans="1:24" x14ac:dyDescent="0.25">
      <c r="A10" s="575" t="s">
        <v>7</v>
      </c>
      <c r="B10" s="673"/>
      <c r="C10" s="674"/>
      <c r="D10" s="662"/>
      <c r="E10" s="664"/>
      <c r="F10" s="178" t="s">
        <v>27</v>
      </c>
      <c r="G10" s="178" t="s">
        <v>1</v>
      </c>
      <c r="H10" s="179" t="s">
        <v>37</v>
      </c>
      <c r="I10" s="178" t="s">
        <v>27</v>
      </c>
      <c r="J10" s="178" t="s">
        <v>1</v>
      </c>
      <c r="K10" s="179" t="s">
        <v>37</v>
      </c>
      <c r="L10" s="178" t="s">
        <v>27</v>
      </c>
      <c r="M10" s="178" t="s">
        <v>1</v>
      </c>
      <c r="N10" s="179" t="s">
        <v>37</v>
      </c>
      <c r="O10" s="178" t="s">
        <v>27</v>
      </c>
      <c r="P10" s="178"/>
      <c r="Q10" s="179" t="s">
        <v>37</v>
      </c>
      <c r="R10" s="178" t="s">
        <v>27</v>
      </c>
      <c r="S10" s="178" t="s">
        <v>1</v>
      </c>
      <c r="T10" s="179" t="s">
        <v>37</v>
      </c>
    </row>
    <row r="11" spans="1:24" x14ac:dyDescent="0.25">
      <c r="A11" s="311">
        <v>1</v>
      </c>
      <c r="B11" s="180" t="s">
        <v>10</v>
      </c>
      <c r="C11" s="181"/>
      <c r="D11" s="182">
        <v>6.0059867667608013E-2</v>
      </c>
      <c r="E11" s="183">
        <v>25714.489999999998</v>
      </c>
      <c r="F11" s="184">
        <v>25714.489999999998</v>
      </c>
      <c r="G11" s="185">
        <v>1</v>
      </c>
      <c r="H11" s="186">
        <v>1</v>
      </c>
      <c r="I11" s="184">
        <v>0</v>
      </c>
      <c r="J11" s="185"/>
      <c r="K11" s="186">
        <v>1</v>
      </c>
      <c r="L11" s="184">
        <v>0</v>
      </c>
      <c r="M11" s="185"/>
      <c r="N11" s="186">
        <v>1</v>
      </c>
      <c r="O11" s="184">
        <v>0</v>
      </c>
      <c r="P11" s="185"/>
      <c r="Q11" s="186">
        <v>1</v>
      </c>
      <c r="R11" s="184">
        <v>0</v>
      </c>
      <c r="S11" s="185"/>
      <c r="T11" s="186">
        <v>1</v>
      </c>
      <c r="V11" s="337" t="e">
        <v>#REF!</v>
      </c>
      <c r="X11" s="337" t="e">
        <v>#REF!</v>
      </c>
    </row>
    <row r="12" spans="1:24" x14ac:dyDescent="0.25">
      <c r="A12" s="311">
        <v>2</v>
      </c>
      <c r="B12" s="180" t="s">
        <v>196</v>
      </c>
      <c r="C12" s="181"/>
      <c r="D12" s="182">
        <v>1.7991294264550758E-2</v>
      </c>
      <c r="E12" s="183">
        <v>7702.93</v>
      </c>
      <c r="F12" s="184">
        <v>6162.344000000001</v>
      </c>
      <c r="G12" s="185">
        <v>0.8</v>
      </c>
      <c r="H12" s="186">
        <v>0.8</v>
      </c>
      <c r="I12" s="184">
        <v>1540.5860000000002</v>
      </c>
      <c r="J12" s="185">
        <v>0.2</v>
      </c>
      <c r="K12" s="186">
        <v>1</v>
      </c>
      <c r="L12" s="184">
        <v>0</v>
      </c>
      <c r="M12" s="185"/>
      <c r="N12" s="186">
        <v>1</v>
      </c>
      <c r="O12" s="184">
        <v>0</v>
      </c>
      <c r="P12" s="185"/>
      <c r="Q12" s="186">
        <v>1</v>
      </c>
      <c r="R12" s="184">
        <v>0</v>
      </c>
      <c r="S12" s="185"/>
      <c r="T12" s="186">
        <v>1</v>
      </c>
      <c r="V12" s="337" t="e">
        <v>#REF!</v>
      </c>
      <c r="X12" s="337" t="e">
        <v>#REF!</v>
      </c>
    </row>
    <row r="13" spans="1:24" x14ac:dyDescent="0.25">
      <c r="A13" s="311">
        <v>3</v>
      </c>
      <c r="B13" s="187" t="s">
        <v>132</v>
      </c>
      <c r="C13" s="188"/>
      <c r="D13" s="182">
        <v>1.5671463602402751E-3</v>
      </c>
      <c r="E13" s="183">
        <v>670.97</v>
      </c>
      <c r="F13" s="184">
        <v>670.97</v>
      </c>
      <c r="G13" s="185">
        <v>1</v>
      </c>
      <c r="H13" s="186">
        <v>1</v>
      </c>
      <c r="I13" s="184">
        <v>0</v>
      </c>
      <c r="J13" s="185"/>
      <c r="K13" s="186">
        <v>1</v>
      </c>
      <c r="L13" s="184">
        <v>0</v>
      </c>
      <c r="M13" s="185"/>
      <c r="N13" s="186">
        <v>1</v>
      </c>
      <c r="O13" s="184">
        <v>0</v>
      </c>
      <c r="P13" s="185"/>
      <c r="Q13" s="186">
        <v>1</v>
      </c>
      <c r="R13" s="184">
        <v>0</v>
      </c>
      <c r="S13" s="185"/>
      <c r="T13" s="186">
        <v>1</v>
      </c>
      <c r="V13" s="337"/>
      <c r="X13" s="337"/>
    </row>
    <row r="14" spans="1:24" x14ac:dyDescent="0.25">
      <c r="A14" s="311">
        <v>4</v>
      </c>
      <c r="B14" s="187" t="s">
        <v>133</v>
      </c>
      <c r="C14" s="188"/>
      <c r="D14" s="182">
        <v>0.13052320294287278</v>
      </c>
      <c r="E14" s="189">
        <v>55883.200000000004</v>
      </c>
      <c r="F14" s="184">
        <v>0</v>
      </c>
      <c r="G14" s="185"/>
      <c r="H14" s="186">
        <v>0</v>
      </c>
      <c r="I14" s="184">
        <v>55883.200000000004</v>
      </c>
      <c r="J14" s="185">
        <v>1</v>
      </c>
      <c r="K14" s="186">
        <v>1</v>
      </c>
      <c r="L14" s="184">
        <v>0</v>
      </c>
      <c r="M14" s="185"/>
      <c r="N14" s="186">
        <v>1</v>
      </c>
      <c r="O14" s="184">
        <v>0</v>
      </c>
      <c r="P14" s="185"/>
      <c r="Q14" s="186">
        <v>1</v>
      </c>
      <c r="R14" s="184">
        <v>0</v>
      </c>
      <c r="S14" s="185"/>
      <c r="T14" s="186">
        <v>1</v>
      </c>
      <c r="V14" s="337"/>
      <c r="X14" s="337"/>
    </row>
    <row r="15" spans="1:24" x14ac:dyDescent="0.25">
      <c r="A15" s="311">
        <v>5</v>
      </c>
      <c r="B15" s="187" t="s">
        <v>135</v>
      </c>
      <c r="C15" s="188"/>
      <c r="D15" s="182">
        <v>3.1755121475272444E-2</v>
      </c>
      <c r="E15" s="189">
        <v>13595.88</v>
      </c>
      <c r="F15" s="184">
        <v>0</v>
      </c>
      <c r="G15" s="185"/>
      <c r="H15" s="186">
        <v>0</v>
      </c>
      <c r="I15" s="184">
        <v>6797.94</v>
      </c>
      <c r="J15" s="185">
        <v>0.5</v>
      </c>
      <c r="K15" s="186">
        <v>0.5</v>
      </c>
      <c r="L15" s="184">
        <v>4078.7639999999997</v>
      </c>
      <c r="M15" s="185">
        <v>0.3</v>
      </c>
      <c r="N15" s="186">
        <v>0.8</v>
      </c>
      <c r="O15" s="184">
        <v>2719.1759999999999</v>
      </c>
      <c r="P15" s="185">
        <v>0.2</v>
      </c>
      <c r="Q15" s="186">
        <v>1</v>
      </c>
      <c r="R15" s="184">
        <v>0</v>
      </c>
      <c r="S15" s="185"/>
      <c r="T15" s="186">
        <v>1</v>
      </c>
      <c r="V15" s="337"/>
      <c r="X15" s="337"/>
    </row>
    <row r="16" spans="1:24" x14ac:dyDescent="0.25">
      <c r="A16" s="311">
        <v>6</v>
      </c>
      <c r="B16" s="187" t="s">
        <v>138</v>
      </c>
      <c r="C16" s="188"/>
      <c r="D16" s="182">
        <v>8.7190486141427423E-2</v>
      </c>
      <c r="E16" s="189">
        <v>37330.399999999994</v>
      </c>
      <c r="F16" s="184">
        <v>0</v>
      </c>
      <c r="G16" s="185"/>
      <c r="H16" s="186">
        <v>0</v>
      </c>
      <c r="I16" s="184">
        <v>0</v>
      </c>
      <c r="J16" s="185"/>
      <c r="K16" s="186">
        <v>0</v>
      </c>
      <c r="L16" s="184">
        <v>0</v>
      </c>
      <c r="M16" s="185"/>
      <c r="N16" s="186">
        <v>0</v>
      </c>
      <c r="O16" s="184">
        <v>37330.399999999994</v>
      </c>
      <c r="P16" s="185">
        <v>1</v>
      </c>
      <c r="Q16" s="186">
        <v>1</v>
      </c>
      <c r="R16" s="184">
        <v>0</v>
      </c>
      <c r="S16" s="185"/>
      <c r="T16" s="186">
        <v>1</v>
      </c>
      <c r="V16" s="337"/>
      <c r="X16" s="337"/>
    </row>
    <row r="17" spans="1:24" x14ac:dyDescent="0.25">
      <c r="A17" s="311">
        <v>7</v>
      </c>
      <c r="B17" s="187" t="s">
        <v>134</v>
      </c>
      <c r="C17" s="188"/>
      <c r="D17" s="182">
        <v>0.1315195415188915</v>
      </c>
      <c r="E17" s="189">
        <v>56309.78</v>
      </c>
      <c r="F17" s="184">
        <v>0</v>
      </c>
      <c r="G17" s="185"/>
      <c r="H17" s="186">
        <v>0</v>
      </c>
      <c r="I17" s="184">
        <v>28154.89</v>
      </c>
      <c r="J17" s="185">
        <v>0.5</v>
      </c>
      <c r="K17" s="186">
        <v>0.5</v>
      </c>
      <c r="L17" s="184">
        <v>28154.89</v>
      </c>
      <c r="M17" s="185">
        <v>0.5</v>
      </c>
      <c r="N17" s="186">
        <v>1</v>
      </c>
      <c r="O17" s="184">
        <v>0</v>
      </c>
      <c r="P17" s="185"/>
      <c r="Q17" s="186">
        <v>1</v>
      </c>
      <c r="R17" s="184">
        <v>0</v>
      </c>
      <c r="S17" s="185"/>
      <c r="T17" s="186">
        <v>1</v>
      </c>
      <c r="V17" s="337"/>
      <c r="X17" s="337"/>
    </row>
    <row r="18" spans="1:24" x14ac:dyDescent="0.25">
      <c r="A18" s="311">
        <v>8</v>
      </c>
      <c r="B18" s="187" t="s">
        <v>251</v>
      </c>
      <c r="C18" s="188"/>
      <c r="D18" s="182">
        <v>6.6298346670749977E-2</v>
      </c>
      <c r="E18" s="189">
        <v>28385.479999999996</v>
      </c>
      <c r="F18" s="184">
        <v>28385.479999999996</v>
      </c>
      <c r="G18" s="185">
        <v>1</v>
      </c>
      <c r="H18" s="186">
        <v>1</v>
      </c>
      <c r="I18" s="184">
        <v>0</v>
      </c>
      <c r="J18" s="185"/>
      <c r="K18" s="186">
        <v>1</v>
      </c>
      <c r="L18" s="184">
        <v>0</v>
      </c>
      <c r="M18" s="185"/>
      <c r="N18" s="186">
        <v>1</v>
      </c>
      <c r="O18" s="184">
        <v>0</v>
      </c>
      <c r="P18" s="185"/>
      <c r="Q18" s="186">
        <v>1</v>
      </c>
      <c r="R18" s="184">
        <v>0</v>
      </c>
      <c r="S18" s="185"/>
      <c r="T18" s="186">
        <v>1</v>
      </c>
      <c r="V18" s="337"/>
      <c r="X18" s="337"/>
    </row>
    <row r="19" spans="1:24" x14ac:dyDescent="0.25">
      <c r="A19" s="311">
        <v>9</v>
      </c>
      <c r="B19" s="187" t="s">
        <v>263</v>
      </c>
      <c r="C19" s="188"/>
      <c r="D19" s="182">
        <v>2.9238092477587699E-2</v>
      </c>
      <c r="E19" s="189">
        <v>12518.220000000001</v>
      </c>
      <c r="F19" s="184">
        <v>0</v>
      </c>
      <c r="G19" s="185"/>
      <c r="H19" s="186">
        <v>0</v>
      </c>
      <c r="I19" s="184">
        <v>6259.1100000000006</v>
      </c>
      <c r="J19" s="185">
        <v>0.5</v>
      </c>
      <c r="K19" s="186">
        <v>0.5</v>
      </c>
      <c r="L19" s="184">
        <v>6259.1100000000006</v>
      </c>
      <c r="M19" s="185">
        <v>0.5</v>
      </c>
      <c r="N19" s="186">
        <v>1</v>
      </c>
      <c r="O19" s="184">
        <v>0</v>
      </c>
      <c r="P19" s="185"/>
      <c r="Q19" s="186">
        <v>1</v>
      </c>
      <c r="R19" s="184">
        <v>0</v>
      </c>
      <c r="S19" s="185"/>
      <c r="T19" s="186">
        <v>1</v>
      </c>
      <c r="V19" s="337"/>
      <c r="X19" s="337"/>
    </row>
    <row r="20" spans="1:24" x14ac:dyDescent="0.25">
      <c r="A20" s="311">
        <v>10</v>
      </c>
      <c r="B20" s="187" t="s">
        <v>267</v>
      </c>
      <c r="C20" s="188"/>
      <c r="D20" s="182">
        <v>1.1092435569478687E-3</v>
      </c>
      <c r="E20" s="189">
        <v>474.92</v>
      </c>
      <c r="F20" s="184">
        <v>0</v>
      </c>
      <c r="G20" s="185"/>
      <c r="H20" s="186">
        <v>0</v>
      </c>
      <c r="I20" s="184">
        <v>237.46</v>
      </c>
      <c r="J20" s="185">
        <v>0.5</v>
      </c>
      <c r="K20" s="186">
        <v>0.5</v>
      </c>
      <c r="L20" s="184">
        <v>237.46</v>
      </c>
      <c r="M20" s="185">
        <v>0.5</v>
      </c>
      <c r="N20" s="186">
        <v>1</v>
      </c>
      <c r="O20" s="184">
        <v>0</v>
      </c>
      <c r="P20" s="185"/>
      <c r="Q20" s="186">
        <v>1</v>
      </c>
      <c r="R20" s="184">
        <v>0</v>
      </c>
      <c r="S20" s="185"/>
      <c r="T20" s="186">
        <v>1</v>
      </c>
      <c r="V20" s="337"/>
      <c r="X20" s="337"/>
    </row>
    <row r="21" spans="1:24" x14ac:dyDescent="0.25">
      <c r="A21" s="311">
        <v>11</v>
      </c>
      <c r="B21" s="187" t="s">
        <v>145</v>
      </c>
      <c r="C21" s="188"/>
      <c r="D21" s="182">
        <v>0.12664673631382709</v>
      </c>
      <c r="E21" s="189">
        <v>54223.5</v>
      </c>
      <c r="F21" s="184">
        <v>0</v>
      </c>
      <c r="G21" s="185"/>
      <c r="H21" s="186">
        <v>0</v>
      </c>
      <c r="I21" s="184">
        <v>0</v>
      </c>
      <c r="J21" s="185"/>
      <c r="K21" s="186">
        <v>0</v>
      </c>
      <c r="L21" s="184">
        <v>0</v>
      </c>
      <c r="M21" s="185"/>
      <c r="N21" s="186">
        <v>0</v>
      </c>
      <c r="O21" s="184">
        <v>43378.8</v>
      </c>
      <c r="P21" s="185">
        <v>0.8</v>
      </c>
      <c r="Q21" s="186">
        <v>0.8</v>
      </c>
      <c r="R21" s="184">
        <v>10844.7</v>
      </c>
      <c r="S21" s="185">
        <v>0.2</v>
      </c>
      <c r="T21" s="186">
        <v>1</v>
      </c>
      <c r="V21" s="337"/>
      <c r="X21" s="337"/>
    </row>
    <row r="22" spans="1:24" x14ac:dyDescent="0.25">
      <c r="A22" s="311">
        <v>12</v>
      </c>
      <c r="B22" s="187" t="s">
        <v>144</v>
      </c>
      <c r="C22" s="188"/>
      <c r="D22" s="182">
        <v>0.22948948707248476</v>
      </c>
      <c r="E22" s="189">
        <v>98255.37999999999</v>
      </c>
      <c r="F22" s="184">
        <v>0</v>
      </c>
      <c r="G22" s="185"/>
      <c r="H22" s="186">
        <v>0</v>
      </c>
      <c r="I22" s="184">
        <v>0</v>
      </c>
      <c r="J22" s="185"/>
      <c r="K22" s="186">
        <v>0</v>
      </c>
      <c r="L22" s="184">
        <v>0</v>
      </c>
      <c r="M22" s="185"/>
      <c r="N22" s="186">
        <v>0</v>
      </c>
      <c r="O22" s="184">
        <v>49127.689999999995</v>
      </c>
      <c r="P22" s="185">
        <v>0.5</v>
      </c>
      <c r="Q22" s="186">
        <v>0.5</v>
      </c>
      <c r="R22" s="184">
        <v>49127.689999999995</v>
      </c>
      <c r="S22" s="185">
        <v>0.5</v>
      </c>
      <c r="T22" s="186">
        <v>1</v>
      </c>
      <c r="V22" s="337"/>
      <c r="X22" s="337"/>
    </row>
    <row r="23" spans="1:24" x14ac:dyDescent="0.25">
      <c r="A23" s="311">
        <v>13</v>
      </c>
      <c r="B23" s="187" t="s">
        <v>333</v>
      </c>
      <c r="C23" s="188"/>
      <c r="D23" s="182">
        <v>4.1114813598290847E-2</v>
      </c>
      <c r="E23" s="189">
        <v>17603.21</v>
      </c>
      <c r="F23" s="184">
        <v>0</v>
      </c>
      <c r="G23" s="185"/>
      <c r="H23" s="186">
        <v>0</v>
      </c>
      <c r="I23" s="184">
        <v>0</v>
      </c>
      <c r="J23" s="185"/>
      <c r="K23" s="186">
        <v>0</v>
      </c>
      <c r="L23" s="184">
        <v>0</v>
      </c>
      <c r="M23" s="185"/>
      <c r="N23" s="186">
        <v>0</v>
      </c>
      <c r="O23" s="184">
        <v>14082.567999999999</v>
      </c>
      <c r="P23" s="185">
        <v>0.8</v>
      </c>
      <c r="Q23" s="186">
        <v>0.8</v>
      </c>
      <c r="R23" s="184">
        <v>3520.6419999999998</v>
      </c>
      <c r="S23" s="185">
        <v>0.2</v>
      </c>
      <c r="T23" s="186">
        <v>1</v>
      </c>
      <c r="V23" s="337"/>
      <c r="X23" s="337"/>
    </row>
    <row r="24" spans="1:24" x14ac:dyDescent="0.25">
      <c r="A24" s="311">
        <v>14</v>
      </c>
      <c r="B24" s="187" t="s">
        <v>152</v>
      </c>
      <c r="C24" s="188"/>
      <c r="D24" s="182">
        <v>4.2266495787913153E-2</v>
      </c>
      <c r="E24" s="189">
        <v>18096.3</v>
      </c>
      <c r="F24" s="184">
        <v>2714.4449999999997</v>
      </c>
      <c r="G24" s="185">
        <v>0.15</v>
      </c>
      <c r="H24" s="186">
        <v>0.15</v>
      </c>
      <c r="I24" s="184">
        <v>2352.5189999999998</v>
      </c>
      <c r="J24" s="185">
        <v>0.13</v>
      </c>
      <c r="K24" s="186">
        <v>0.28000000000000003</v>
      </c>
      <c r="L24" s="184">
        <v>1447.704</v>
      </c>
      <c r="M24" s="185">
        <v>0.08</v>
      </c>
      <c r="N24" s="186">
        <v>0.36000000000000004</v>
      </c>
      <c r="O24" s="184">
        <v>7600.445999999999</v>
      </c>
      <c r="P24" s="185">
        <v>0.42</v>
      </c>
      <c r="Q24" s="186">
        <v>0.78</v>
      </c>
      <c r="R24" s="184">
        <v>3981.1859999999997</v>
      </c>
      <c r="S24" s="185">
        <v>0.22</v>
      </c>
      <c r="T24" s="186">
        <v>1</v>
      </c>
      <c r="V24" s="337"/>
      <c r="X24" s="337"/>
    </row>
    <row r="25" spans="1:24" x14ac:dyDescent="0.25">
      <c r="A25" s="311">
        <v>15</v>
      </c>
      <c r="B25" s="187" t="s">
        <v>151</v>
      </c>
      <c r="C25" s="188"/>
      <c r="D25" s="182">
        <v>3.23012415133537E-3</v>
      </c>
      <c r="E25" s="189">
        <v>1382.97</v>
      </c>
      <c r="F25" s="184">
        <v>0</v>
      </c>
      <c r="G25" s="185"/>
      <c r="H25" s="186">
        <v>0</v>
      </c>
      <c r="I25" s="184">
        <v>0</v>
      </c>
      <c r="J25" s="185"/>
      <c r="K25" s="186">
        <v>0</v>
      </c>
      <c r="L25" s="184">
        <v>0</v>
      </c>
      <c r="M25" s="185"/>
      <c r="N25" s="186">
        <v>0</v>
      </c>
      <c r="O25" s="184">
        <v>0</v>
      </c>
      <c r="P25" s="185"/>
      <c r="Q25" s="186">
        <v>0</v>
      </c>
      <c r="R25" s="184">
        <v>1382.97</v>
      </c>
      <c r="S25" s="185">
        <v>1</v>
      </c>
      <c r="T25" s="186">
        <v>1</v>
      </c>
      <c r="V25" s="337"/>
      <c r="X25" s="337"/>
    </row>
    <row r="26" spans="1:24" x14ac:dyDescent="0.25">
      <c r="A26" s="142"/>
      <c r="B26" s="143"/>
      <c r="C26" s="143"/>
      <c r="D26" s="190">
        <v>1</v>
      </c>
      <c r="E26" s="191">
        <v>428147.63</v>
      </c>
      <c r="F26" s="192"/>
      <c r="G26" s="144"/>
      <c r="H26" s="145"/>
      <c r="I26" s="192"/>
      <c r="J26" s="144"/>
      <c r="K26" s="193"/>
      <c r="L26" s="192"/>
      <c r="M26" s="144"/>
      <c r="N26" s="193"/>
      <c r="O26" s="192"/>
      <c r="P26" s="144"/>
      <c r="Q26" s="193"/>
      <c r="R26" s="192"/>
      <c r="S26" s="144"/>
      <c r="T26" s="193"/>
      <c r="V26" s="337"/>
      <c r="X26" s="337"/>
    </row>
    <row r="27" spans="1:24" x14ac:dyDescent="0.25">
      <c r="A27" s="194"/>
      <c r="B27" s="666" t="s">
        <v>11</v>
      </c>
      <c r="C27" s="666"/>
      <c r="D27" s="666"/>
      <c r="E27" s="667"/>
      <c r="F27" s="195">
        <v>63647.728999999999</v>
      </c>
      <c r="G27" s="196"/>
      <c r="H27" s="197"/>
      <c r="I27" s="195">
        <v>101225.70500000002</v>
      </c>
      <c r="J27" s="196"/>
      <c r="K27" s="197"/>
      <c r="L27" s="195">
        <v>40177.927999999993</v>
      </c>
      <c r="M27" s="196"/>
      <c r="N27" s="197"/>
      <c r="O27" s="195">
        <v>154239.07999999999</v>
      </c>
      <c r="P27" s="196"/>
      <c r="Q27" s="197"/>
      <c r="R27" s="195">
        <v>68857.187999999995</v>
      </c>
      <c r="S27" s="196"/>
      <c r="T27" s="197"/>
    </row>
    <row r="28" spans="1:24" x14ac:dyDescent="0.25">
      <c r="A28" s="198"/>
      <c r="B28" s="659" t="s">
        <v>12</v>
      </c>
      <c r="C28" s="659"/>
      <c r="D28" s="659"/>
      <c r="E28" s="660"/>
      <c r="F28" s="250">
        <v>63647.728999999999</v>
      </c>
      <c r="G28" s="251">
        <v>0.14865837047842587</v>
      </c>
      <c r="H28" s="252">
        <v>0.14865837047842587</v>
      </c>
      <c r="I28" s="250">
        <v>164873.43400000001</v>
      </c>
      <c r="J28" s="251">
        <v>0.23642710576256143</v>
      </c>
      <c r="K28" s="252">
        <v>0.38508547624098732</v>
      </c>
      <c r="L28" s="250">
        <v>205051.36199999999</v>
      </c>
      <c r="M28" s="251">
        <v>9.3841294882328299E-2</v>
      </c>
      <c r="N28" s="252">
        <v>0.47892677112331561</v>
      </c>
      <c r="O28" s="250">
        <v>359290.44199999998</v>
      </c>
      <c r="P28" s="251">
        <v>0.36024742213334215</v>
      </c>
      <c r="Q28" s="252">
        <v>0.83917419325665776</v>
      </c>
      <c r="R28" s="250">
        <v>428147.63</v>
      </c>
      <c r="S28" s="251">
        <v>0.16082580674334224</v>
      </c>
      <c r="T28" s="252">
        <v>1</v>
      </c>
    </row>
    <row r="29" spans="1:24" ht="19.149999999999999" customHeight="1" x14ac:dyDescent="0.25">
      <c r="A29" s="338"/>
      <c r="B29" s="339"/>
      <c r="C29" s="339"/>
      <c r="D29" s="338"/>
      <c r="E29" s="340"/>
      <c r="F29" s="338"/>
      <c r="G29" s="338"/>
      <c r="H29" s="338"/>
    </row>
  </sheetData>
  <mergeCells count="21">
    <mergeCell ref="R9:T9"/>
    <mergeCell ref="C1:T1"/>
    <mergeCell ref="C2:T2"/>
    <mergeCell ref="C3:T3"/>
    <mergeCell ref="A4:T4"/>
    <mergeCell ref="B5:P5"/>
    <mergeCell ref="B6:P6"/>
    <mergeCell ref="B7:P7"/>
    <mergeCell ref="B8:P8"/>
    <mergeCell ref="B9:C10"/>
    <mergeCell ref="L9:N9"/>
    <mergeCell ref="Q7:T8"/>
    <mergeCell ref="I9:K9"/>
    <mergeCell ref="O9:Q9"/>
    <mergeCell ref="A1:B3"/>
    <mergeCell ref="B28:E28"/>
    <mergeCell ref="D9:D10"/>
    <mergeCell ref="E9:E10"/>
    <mergeCell ref="A9:A10"/>
    <mergeCell ref="F9:H9"/>
    <mergeCell ref="B27:E27"/>
  </mergeCells>
  <phoneticPr fontId="2" type="noConversion"/>
  <pageMargins left="0.23622047244094491" right="0.23622047244094491" top="0.35433070866141736" bottom="0.55118110236220474" header="0.31496062992125984" footer="0.31496062992125984"/>
  <pageSetup paperSize="9" scale="57" fitToHeight="0" orientation="landscape" horizontalDpi="4294967292" verticalDpi="300" r:id="rId1"/>
  <headerFooter>
    <oddFoote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7</vt:i4>
      </vt:variant>
    </vt:vector>
  </HeadingPairs>
  <TitlesOfParts>
    <vt:vector size="16" baseType="lpstr">
      <vt:lpstr>IMAGENS</vt:lpstr>
      <vt:lpstr>REFERENCIA</vt:lpstr>
      <vt:lpstr>DADOS</vt:lpstr>
      <vt:lpstr>ORÇAMENTO_DES</vt:lpstr>
      <vt:lpstr>MEMORIA DE CALCULO AT</vt:lpstr>
      <vt:lpstr>COMPOSIÇÃO</vt:lpstr>
      <vt:lpstr>BDI </vt:lpstr>
      <vt:lpstr>COTAÇÕES</vt:lpstr>
      <vt:lpstr>CRONOGRAMA</vt:lpstr>
      <vt:lpstr>'BDI '!Area_de_impressao</vt:lpstr>
      <vt:lpstr>COMPOSIÇÃO!Area_de_impressao</vt:lpstr>
      <vt:lpstr>COTAÇÕES!Area_de_impressao</vt:lpstr>
      <vt:lpstr>CRONOGRAMA!Area_de_impressao</vt:lpstr>
      <vt:lpstr>'MEMORIA DE CALCULO AT'!Area_de_impressao</vt:lpstr>
      <vt:lpstr>ORÇAMENTO_DES!Area_de_impressao</vt:lpstr>
      <vt:lpstr>ORÇAMENTO_DES!Titulos_de_impressao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dc:creator>
  <cp:lastModifiedBy>Usuario</cp:lastModifiedBy>
  <cp:lastPrinted>2023-03-17T14:18:48Z</cp:lastPrinted>
  <dcterms:created xsi:type="dcterms:W3CDTF">2016-12-08T00:50:18Z</dcterms:created>
  <dcterms:modified xsi:type="dcterms:W3CDTF">2023-04-05T12:26:00Z</dcterms:modified>
</cp:coreProperties>
</file>