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 tabRatio="891" activeTab="1"/>
  </bookViews>
  <sheets>
    <sheet name="RESUMO" sheetId="30" r:id="rId1"/>
    <sheet name="ORÇAMENTO_DES" sheetId="12" r:id="rId2"/>
    <sheet name="Mob e Des" sheetId="40" state="hidden" r:id="rId3"/>
    <sheet name="COTAÇÃO" sheetId="39" r:id="rId4"/>
    <sheet name="COMPOSIÇÃO" sheetId="23" r:id="rId5"/>
    <sheet name="BDI - AC TCU 2.622-2013" sheetId="38" r:id="rId6"/>
    <sheet name="CRONOGRAMA_DES" sheetId="14" r:id="rId7"/>
    <sheet name="LED" sheetId="37" r:id="rId8"/>
    <sheet name="SERVIÇOS PRELIMINARES" sheetId="2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c">[1]SID_NI_5!#REF!</definedName>
    <definedName name="\I">#REF!</definedName>
    <definedName name="\p">[1]SID_NI_5!#REF!</definedName>
    <definedName name="\S">[2]COMPOS1!#REF!</definedName>
    <definedName name="\t">[2]COMPOS1!#REF!</definedName>
    <definedName name="_____PL1">#REF!</definedName>
    <definedName name="____PL1">#REF!</definedName>
    <definedName name="____PNV2002">#REF!</definedName>
    <definedName name="____PNV2003">#REF!</definedName>
    <definedName name="___PL1">#REF!</definedName>
    <definedName name="___PNV2002">#REF!</definedName>
    <definedName name="___PNV2003">#REF!</definedName>
    <definedName name="__PL1">#REF!</definedName>
    <definedName name="__PNV2002">#REF!</definedName>
    <definedName name="__PNV2003">#REF!</definedName>
    <definedName name="_01_09_96">#REF!</definedName>
    <definedName name="_02">#REF!</definedName>
    <definedName name="_1830201">#N/A</definedName>
    <definedName name="_3">#REF!</definedName>
    <definedName name="_33">#REF!</definedName>
    <definedName name="_A254001">'[3]F. MEDIÇAO'!$J$20</definedName>
    <definedName name="_A810101">'[3]F. MEDIÇAO'!#REF!</definedName>
    <definedName name="_A810102">'[3]F. MEDIÇAO'!#REF!</definedName>
    <definedName name="_A810105555">'[4]F. MEDIÇAO'!#REF!</definedName>
    <definedName name="_A810112">'[3]F. MEDIÇAO'!#REF!</definedName>
    <definedName name="_A840300">'[3]F. MEDIÇAO'!#REF!</definedName>
    <definedName name="_AHAH">[5]DADOS!$C$3</definedName>
    <definedName name="_DAT1">[6]Original!#REF!</definedName>
    <definedName name="_DAT10">[7]Original!#REF!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[7]Original!#REF!</definedName>
    <definedName name="_DAT7">#REF!</definedName>
    <definedName name="_DAT8">#REF!</definedName>
    <definedName name="_DAT9">#REF!</definedName>
    <definedName name="_Key1" hidden="1">'[8]DESEMP AN'!$C$37:$C$77</definedName>
    <definedName name="_Key2" hidden="1">'[8]DESEMP AN'!$B$37:$B$65</definedName>
    <definedName name="_Order1" hidden="1">255</definedName>
    <definedName name="_Order2" hidden="1">255</definedName>
    <definedName name="_PE006">[9]INDICES!$K$17</definedName>
    <definedName name="_PE007">[9]INDICES!$K$18</definedName>
    <definedName name="_PE016">[9]INDICES!$K$30</definedName>
    <definedName name="_PE107">[9]INDICES!$K$32</definedName>
    <definedName name="_PE108">[9]INDICES!$K$33</definedName>
    <definedName name="_PE110">[9]INDICES!$K$34</definedName>
    <definedName name="_PE111">[9]INDICES!$K$35</definedName>
    <definedName name="_PE113">[9]INDICES!$K$36</definedName>
    <definedName name="_PE114">[9]INDICES!$K$37</definedName>
    <definedName name="_PE116">[9]INDICES!$K$38</definedName>
    <definedName name="_PE117">[9]INDICES!$K$39</definedName>
    <definedName name="_PE119">[9]INDICES!$K$41</definedName>
    <definedName name="_PE123">[9]INDICES!$K$45</definedName>
    <definedName name="_PE315">[9]INDICES!$K$58</definedName>
    <definedName name="_PE400">[9]INDICES!$K$70</definedName>
    <definedName name="_PE404">[9]INDICES!$K$72</definedName>
    <definedName name="_PE408">[9]INDICES!$K$75</definedName>
    <definedName name="_PE507">[9]INDICES!$K$83</definedName>
    <definedName name="_PL1">#REF!</definedName>
    <definedName name="_PL201">[10]INDICES!#REF!</definedName>
    <definedName name="_PL203">[10]INDICES!#REF!</definedName>
    <definedName name="_PL204">[10]INDICES!#REF!</definedName>
    <definedName name="_PL206">[10]INDICES!#REF!</definedName>
    <definedName name="_PL702">[9]INDICES!$D$13</definedName>
    <definedName name="_PL705">[9]INDICES!$D$16</definedName>
    <definedName name="_PL706">[9]INDICES!$D$17</definedName>
    <definedName name="_PL707">[9]INDICES!$D$18</definedName>
    <definedName name="_PL708">[9]INDICES!$D$19</definedName>
    <definedName name="_pm101">[9]INDICES!$D$72</definedName>
    <definedName name="_PM103">[9]INDICES!$D$73</definedName>
    <definedName name="_PM104">[9]INDICES!$D$74</definedName>
    <definedName name="_PM107">[9]INDICES!$D$75</definedName>
    <definedName name="_PM109">[9]INDICES!$D$76</definedName>
    <definedName name="_PM326">[10]INDICES!#REF!</definedName>
    <definedName name="_PM332">[10]INDICES!$D$36</definedName>
    <definedName name="_PM333">[10]INDICES!$D$21</definedName>
    <definedName name="_PM700">[10]INDICES!#REF!</definedName>
    <definedName name="_PM905">[9]INDICES!$D$39</definedName>
    <definedName name="_PM990">[9]INDICES!$D$46</definedName>
    <definedName name="_PNV2002">#REF!</definedName>
    <definedName name="_PNV2003">#REF!</definedName>
    <definedName name="_PP501">[9]INDICES!$M$118</definedName>
    <definedName name="_PP502">[9]INDICES!$M$119</definedName>
    <definedName name="_PP701">[9]INDICES!$M$127</definedName>
    <definedName name="_PP801">[9]INDICES!$M$128</definedName>
    <definedName name="_pt101">[9]INDICES!$D$84</definedName>
    <definedName name="_PT103">[9]INDICES!$D$86</definedName>
    <definedName name="_PT104">[9]INDICES!$D$87</definedName>
    <definedName name="_PT107">[9]INDICES!$D$88</definedName>
    <definedName name="_PT109">[9]INDICES!$D$89</definedName>
    <definedName name="_Sort" hidden="1">'[8]DESEMP AN'!$B$37:$H$86</definedName>
    <definedName name="_STG03">'[3]F. MEDIÇAO'!#REF!</definedName>
    <definedName name="_TCB10">[11]Serviços!$G$58</definedName>
    <definedName name="_TLB5">[11]Serviços!$G$54</definedName>
    <definedName name="_TLC4">[11]Serviços!$G$56</definedName>
    <definedName name="_TOT1">[9]SERVIÇOS!#REF!</definedName>
    <definedName name="_TOT2">[9]SERVIÇOS!#REF!</definedName>
    <definedName name="_TOT3">[9]SERVIÇOS!#REF!</definedName>
    <definedName name="_TOT4">[9]SERVIÇOS!#REF!</definedName>
    <definedName name="_TOT6">[9]SERVIÇOS!#REF!</definedName>
    <definedName name="_TOT7">[9]SERVIÇOS!#REF!</definedName>
    <definedName name="_YE006">[9]INDICES!$M$17</definedName>
    <definedName name="_YE007">[9]INDICES!$M$18</definedName>
    <definedName name="_YE016">[9]INDICES!$M$30</definedName>
    <definedName name="_YE107">[9]INDICES!$M$32</definedName>
    <definedName name="_YE108">[9]INDICES!$M$33</definedName>
    <definedName name="_YE110">[9]INDICES!$M$34</definedName>
    <definedName name="_YE111">[9]INDICES!$M$35</definedName>
    <definedName name="_YE113">[9]INDICES!$M$36</definedName>
    <definedName name="_YE114">[9]INDICES!$M$37</definedName>
    <definedName name="_YE116">[9]INDICES!$M$38</definedName>
    <definedName name="_YE117">[9]INDICES!$M$39</definedName>
    <definedName name="_YE119">[9]INDICES!$M$41</definedName>
    <definedName name="_YE123">[9]INDICES!$M$45</definedName>
    <definedName name="_YE315">[9]INDICES!$M$58</definedName>
    <definedName name="_YE400">[9]INDICES!$M$70</definedName>
    <definedName name="_YE404">[9]INDICES!$M$72</definedName>
    <definedName name="_YE408">[9]INDICES!$M$75</definedName>
    <definedName name="_YE507">[9]INDICES!$M$83</definedName>
    <definedName name="a">#REF!</definedName>
    <definedName name="A.8.301.03">'[3]F. MEDIÇAO'!#REF!</definedName>
    <definedName name="A_km">'[12]Fresagem de Pista Ago-98'!#REF!</definedName>
    <definedName name="A0.333.17">'[3]F. MEDIÇAO'!#REF!</definedName>
    <definedName name="A0.333.18">'[3]F. MEDIÇAO'!#REF!</definedName>
    <definedName name="A2.0.353.17">'[13]F. MEDIÇAO'!#REF!</definedName>
    <definedName name="A2.0.353.18">'[13]F. MEDIÇAO'!#REF!</definedName>
    <definedName name="A2.530.03">'[3]F. MEDIÇAO'!#REF!</definedName>
    <definedName name="A2.530.04">'[3]F. MEDIÇAO'!$J$18</definedName>
    <definedName name="A2.540.01">'[3]F. MEDIÇAO'!#REF!</definedName>
    <definedName name="A3.329.00">'[14]F. MEDIÇAO'!$J$12</definedName>
    <definedName name="A8.001.00">'[3]F. MEDIÇAO'!#REF!</definedName>
    <definedName name="A8.100.00">'[3]F. MEDIÇAO'!$J$35</definedName>
    <definedName name="A8.100.01">'[3]F. MEDIÇAO'!#REF!</definedName>
    <definedName name="A8.103.00">'[13]F. MEDIÇAO'!#REF!</definedName>
    <definedName name="A8.109.00">'[3]F. MEDIÇAO'!$J$38</definedName>
    <definedName name="A8.300.01">'[3]F. MEDIÇAO'!$J$40</definedName>
    <definedName name="A8.302.05">'[3]F. MEDIÇAO'!#REF!</definedName>
    <definedName name="A8.401.00">'[13]F. MEDIÇAO'!#REF!</definedName>
    <definedName name="A8.402.02">'[13]F. MEDIÇAO'!#REF!</definedName>
    <definedName name="A8.901.00">'[3]F. MEDIÇAO'!$J$53</definedName>
    <definedName name="aa">[7]Original!#REF!</definedName>
    <definedName name="AAAA">#REF!</definedName>
    <definedName name="AAAAAAAAA">#N/A</definedName>
    <definedName name="adfhdfhsd">[1]SID_NI_5!#REF!</definedName>
    <definedName name="ALTA">'[15]PRO-08'!#REF!</definedName>
    <definedName name="amarela">#REF!</definedName>
    <definedName name="AQCAP">[16]AQ_CAP!$H$65</definedName>
    <definedName name="AQCM30">[16]AQ_CM30!$H$65</definedName>
    <definedName name="AQRC1C">[16]AQ_RC1C!$H$65</definedName>
    <definedName name="AQRR1C">[16]AQ_RR1C!$H$65</definedName>
    <definedName name="AQRR2C">[16]AQ_RR2C!$H$65</definedName>
    <definedName name="ÀREA">'[12]Fresagem de Pista Ago-98'!#REF!</definedName>
    <definedName name="ÀREA_ACUM">'[12]Fresagem de Pista Ago-98'!#REF!</definedName>
    <definedName name="_xlnm.Print_Area" localSheetId="5">'BDI - AC TCU 2.622-2013'!$A$1:$G$57</definedName>
    <definedName name="_xlnm.Print_Area" localSheetId="4">COMPOSIÇÃO!$A$1:$J$37</definedName>
    <definedName name="_xlnm.Print_Area" localSheetId="3">COTAÇÃO!$A$1:$H$48</definedName>
    <definedName name="_xlnm.Print_Area" localSheetId="6">CRONOGRAMA_DES!$A$1:$N$16</definedName>
    <definedName name="_xlnm.Print_Area" localSheetId="7">LED!$A$1:$H$146</definedName>
    <definedName name="_xlnm.Print_Area" localSheetId="2">'Mob e Des'!$A$2:$O$16</definedName>
    <definedName name="_xlnm.Print_Area" localSheetId="1">ORÇAMENTO_DES!$A$1:$N$42</definedName>
    <definedName name="_xlnm.Print_Area" localSheetId="0">RESUMO!$A$1:$J$16</definedName>
    <definedName name="_xlnm.Print_Area" localSheetId="8">'SERVIÇOS PRELIMINARES'!$A$1:$F$37</definedName>
    <definedName name="Área_impressão_IM">#REF!</definedName>
    <definedName name="AREAL">'[17]Vínculo (2)'!$Y$10</definedName>
    <definedName name="AREIA">#REF!</definedName>
    <definedName name="ARMADURA">[11]Serviços!$G$18</definedName>
    <definedName name="ARRUMADA">[11]Serviços!$G$22</definedName>
    <definedName name="as">#REF!</definedName>
    <definedName name="Aut_original">[18]PROJETO!#REF!</definedName>
    <definedName name="Aut_resumo">[19]RESUMO_AUT1!#REF!</definedName>
    <definedName name="azul">#REF!</definedName>
    <definedName name="AZULSINAL">#REF!</definedName>
    <definedName name="_xlnm.Database" localSheetId="3">#REF!</definedName>
    <definedName name="_xlnm.Database" localSheetId="7">#REF!</definedName>
    <definedName name="_xlnm.Database" localSheetId="2">#REF!</definedName>
    <definedName name="_xlnm.Database">#REF!</definedName>
    <definedName name="BB">#REF!</definedName>
    <definedName name="BDI">[20]INVENTÁRIO!$B$3</definedName>
    <definedName name="BDI_7">#N/A</definedName>
    <definedName name="BDI_8">#N/A</definedName>
    <definedName name="BG">#REF!</definedName>
    <definedName name="BGU">#REF!</definedName>
    <definedName name="Bloco" hidden="1">#REF!</definedName>
    <definedName name="Bloco2" hidden="1">#REF!</definedName>
    <definedName name="BOLETIM" localSheetId="4">#REF!</definedName>
    <definedName name="BOLETIM" localSheetId="3">#REF!</definedName>
    <definedName name="BOLETIM" localSheetId="7">#REF!</definedName>
    <definedName name="BOLETIM" localSheetId="2">#REF!</definedName>
    <definedName name="BOLETIM" localSheetId="8">#REF!</definedName>
    <definedName name="BOLETIM">#REF!</definedName>
    <definedName name="BR">[9]INDICES!$C$126</definedName>
    <definedName name="BRITA">#REF!</definedName>
    <definedName name="BRITAREM">[11]Serviços!$G$12</definedName>
    <definedName name="BSCC">'[3]F. MEDIÇAO'!#REF!</definedName>
    <definedName name="ca">'[12]Fresagem de Pista Ago-98'!#REF!</definedName>
    <definedName name="CadIns" hidden="1">#REF!</definedName>
    <definedName name="CadSrv" hidden="1">#REF!</definedName>
    <definedName name="CAIAÇÃO">#REF!</definedName>
    <definedName name="CAMINHAO">[11]Serviços!$G$63</definedName>
    <definedName name="CANTEIRO">'[16]Inst. de Canteiro'!$H$65</definedName>
    <definedName name="CAPASELANTE">#REF!</definedName>
    <definedName name="CAPINA">#REF!</definedName>
    <definedName name="CARRO">[11]Serviços!$G$59</definedName>
    <definedName name="CBU">#REF!</definedName>
    <definedName name="CBUII">#REF!</definedName>
    <definedName name="CBUQ">'[16]5 S 02 540 71'!$H$65</definedName>
    <definedName name="CBUQB">#REF!</definedName>
    <definedName name="CBUQc">#REF!</definedName>
    <definedName name="CBUQFINA">'[16]CBUQ Sem codigo'!$H$65</definedName>
    <definedName name="CCCCCCCCCCC">#N/A</definedName>
    <definedName name="cch" hidden="1">#N/A</definedName>
    <definedName name="CCONST">[16]SINAPI!$H$65</definedName>
    <definedName name="CD">[11]Serviços!$G$30</definedName>
    <definedName name="CdQtEqA" hidden="1">2</definedName>
    <definedName name="CdQtEqP" hidden="1">2</definedName>
    <definedName name="CdQtMoA" hidden="1">2</definedName>
    <definedName name="CdQtMoP" hidden="1">2</definedName>
    <definedName name="CdQtMpA" hidden="1">5</definedName>
    <definedName name="CdQtMpP" hidden="1">5</definedName>
    <definedName name="CdQtTrA" hidden="1">2</definedName>
    <definedName name="CdQtTrP" hidden="1">2</definedName>
    <definedName name="CELSO">#N/A</definedName>
    <definedName name="CÉLULA">#REF!</definedName>
    <definedName name="Chave" hidden="1">#REF!</definedName>
    <definedName name="Chave1" hidden="1">#REF!</definedName>
    <definedName name="CIMENTO">#REF!</definedName>
    <definedName name="Clas" hidden="1">MAX(LEN(#REF!))</definedName>
    <definedName name="Cliente" hidden="1">""</definedName>
    <definedName name="Cls" hidden="1">#N/A</definedName>
    <definedName name="CM.30">#REF!</definedName>
    <definedName name="Cod" hidden="1">#REF!</definedName>
    <definedName name="Cód.">'[21]TPU-MARÇO_2002'!$B$2:$B$1965</definedName>
    <definedName name="cod.1">#REF!</definedName>
    <definedName name="cod.2">#REF!</definedName>
    <definedName name="Cód.3">#REF!</definedName>
    <definedName name="Cód.4">'[21]TPU-MARÇO_2002'!$D$2:$D$1965</definedName>
    <definedName name="Cód.Equip.">#REF!</definedName>
    <definedName name="Cód.SER">'[21]TPU-MARÇO_2002'!$H$2:$H$20</definedName>
    <definedName name="Cód.serv.">#REF!</definedName>
    <definedName name="Codigo" hidden="1">#REF!</definedName>
    <definedName name="Coluna" hidden="1">#REF!</definedName>
    <definedName name="comp">#REF!</definedName>
    <definedName name="CONCIM">[9]SERVIÇOS!#REF!</definedName>
    <definedName name="CONCR">[11]Serviços!$G$17</definedName>
    <definedName name="CONCRETO">#REF!</definedName>
    <definedName name="CONSERVA1">'[16]Q15-Manut-1° Ano'!$F$23</definedName>
    <definedName name="CONSERVA2">'[16]Q15-Manut-2° Ano'!$F$22</definedName>
    <definedName name="consumo.2">#REF!</definedName>
    <definedName name="CONTRATO">[22]APONT!$B$5:$G$426</definedName>
    <definedName name="correção">[3]correção!$I$26</definedName>
    <definedName name="CpuAux" hidden="1">#REF!</definedName>
    <definedName name="CPUs" hidden="1">#REF!</definedName>
    <definedName name="CRC">[9]SERVIÇOS!#REF!</definedName>
    <definedName name="CRIT" hidden="1">#REF!</definedName>
    <definedName name="Criteria" localSheetId="4">#REF!</definedName>
    <definedName name="Criteria" localSheetId="2">#REF!</definedName>
    <definedName name="Criteria" localSheetId="8">#REF!</definedName>
    <definedName name="Criteria">#REF!</definedName>
    <definedName name="_xlnm.Criteria" localSheetId="3">#REF!</definedName>
    <definedName name="_xlnm.Criteria" localSheetId="7">#REF!</definedName>
    <definedName name="_xlnm.Criteria" localSheetId="2">#REF!</definedName>
    <definedName name="_xlnm.Criteria">#REF!</definedName>
    <definedName name="Cronograma">[23]APONT!$B$5:$G$426</definedName>
    <definedName name="CSA">[9]SERVIÇOS!#REF!</definedName>
    <definedName name="CUN">#REF!</definedName>
    <definedName name="CunEq" hidden="1">SUM(IF(#REF! =#REF!,(#REF!)*(#REF!="EQ")))</definedName>
    <definedName name="CunMo" hidden="1">SUM(IF(#REF! =#REF!,(#REF!)*(#REF!="MO")))</definedName>
    <definedName name="CunMp" hidden="1">SUM(IF(#REF! =#REF!,(#REF!)*(#REF!="MP")))</definedName>
    <definedName name="cx">'[12]Fresagem de Pista Ago-98'!#REF!</definedName>
    <definedName name="d">#REF!</definedName>
    <definedName name="dadinho">#REF!</definedName>
    <definedName name="DADOS">[8]DADOS!$A$1:$M$625</definedName>
    <definedName name="dal">'[12]Fresagem de Pista Ago-98'!#REF!</definedName>
    <definedName name="DAR">'[16]2 S 04 940 02'!$H$65</definedName>
    <definedName name="DATA">'[12]Fresagem de Pista Ago-98'!#REF!</definedName>
    <definedName name="DATA_AT">[5]DADOS!$C$29</definedName>
    <definedName name="Data_Final">#REF!</definedName>
    <definedName name="Data_Início">#REF!</definedName>
    <definedName name="DATA_M">[5]DADOS!$C$23</definedName>
    <definedName name="DATA_NF">[5]DADOS!$C$25</definedName>
    <definedName name="data1">[24]TRAÇOS!$A$40</definedName>
    <definedName name="Database" localSheetId="4">#REF!</definedName>
    <definedName name="Database" localSheetId="2">#REF!</definedName>
    <definedName name="Database" localSheetId="8">#REF!</definedName>
    <definedName name="Database">#REF!</definedName>
    <definedName name="DATAMEDIÇÃO">'[3]F. MEDIÇAO'!$C$144</definedName>
    <definedName name="DB">[11]Serviços!$G$37</definedName>
    <definedName name="DD">#REF!</definedName>
    <definedName name="DDDD">[2]COMPOS1!#REF!</definedName>
    <definedName name="dddddddd">#REF!</definedName>
    <definedName name="DE_km">'[12]Fresagem de Pista Ago-98'!#REF!</definedName>
    <definedName name="dedss">'[3]F. MEDIÇAO'!#REF!</definedName>
    <definedName name="DEMONSTRATIVO_DO_RESULTADO_GERENCIAL___DGR">#REF!</definedName>
    <definedName name="DER">'[21]TPU-MARÇO_2002'!$E$2:$E$1965</definedName>
    <definedName name="des">#REF!</definedName>
    <definedName name="DescAux" hidden="1">#N/A</definedName>
    <definedName name="descricao">#REF!</definedName>
    <definedName name="Desma">#REF!</definedName>
    <definedName name="DESOBBUE">#REF!</definedName>
    <definedName name="DESTOC15">[11]Serviços!$G$51</definedName>
    <definedName name="DESTOC30">[11]Serviços!$G$52</definedName>
    <definedName name="DGA">'[15]PRO-08'!#REF!</definedName>
    <definedName name="dghdfhsdf">[1]SID_NI_5!#REF!</definedName>
    <definedName name="dghzdfhsd" hidden="1">{#N/A,#N/A,FALSE,"Pla_Preço";#N/A,#N/A,FALSE,"Crono"}</definedName>
    <definedName name="DIE">[24]SERV!$E$82</definedName>
    <definedName name="DIGITAL">#N/A</definedName>
    <definedName name="DISTAU">[16]DMT!$C$13</definedName>
    <definedName name="DISTBP">[16]DMT!$C$15</definedName>
    <definedName name="DISTBU">[16]DMT!$C$14</definedName>
    <definedName name="DISTCIM">[16]DMT!$C$23</definedName>
    <definedName name="DISTFILLER">[16]DMT!$C$20</definedName>
    <definedName name="DISTFRESADO">[16]DMT!$C$21</definedName>
    <definedName name="DISTMASSA">[16]DMT!$C$18</definedName>
    <definedName name="DISTSOLO">[16]DMT!$C$22</definedName>
    <definedName name="DJ">#REF!</definedName>
    <definedName name="Dreno1">'[4]F. MEDIÇAO'!#REF!</definedName>
    <definedName name="Dsc">#N/A</definedName>
    <definedName name="dsghnfxgvnjxf">#REF!</definedName>
    <definedName name="dsgjhxgn" hidden="1">{#N/A,#N/A,FALSE,"Pla_Preço";#N/A,#N/A,FALSE,"Crono"}</definedName>
    <definedName name="e__cm">'[12]Fresagem de Pista Ago-98'!#REF!</definedName>
    <definedName name="ECJ">#REF!</definedName>
    <definedName name="edit">[24]TRAÇOS!$A$23</definedName>
    <definedName name="EDITAL">[24]TRAÇOS!$A$6</definedName>
    <definedName name="EEEE">#REF!</definedName>
    <definedName name="EJ">#REF!</definedName>
    <definedName name="EmpAux" hidden="1">""</definedName>
    <definedName name="Empr">#REF!</definedName>
    <definedName name="EMPRESA">[16]DADOS!$B$11</definedName>
    <definedName name="emprestimo">'[17]Vínculo (2)'!$Y$13</definedName>
    <definedName name="ENC">#REF!</definedName>
    <definedName name="ENCARREGADO">[11]Serviços!$G$60</definedName>
    <definedName name="ENG">[16]DADOS!$B$12</definedName>
    <definedName name="ENROCAMENTO">#REF!</definedName>
    <definedName name="ENROCAMENTOJOGADA">#REF!</definedName>
    <definedName name="EPA">[9]SERVIÇOS!#REF!</definedName>
    <definedName name="EPJ">[9]SERVIÇOS!#REF!</definedName>
    <definedName name="EQ" hidden="1">#REF!</definedName>
    <definedName name="EQUIP">[24]EQUIPMO!$B$11</definedName>
    <definedName name="ES">#REF!</definedName>
    <definedName name="ESC1CAT">[11]Serviços!$G$21</definedName>
    <definedName name="ESCAVAÇÃO">#REF!</definedName>
    <definedName name="Eu">#REF!</definedName>
    <definedName name="EX">#REF!</definedName>
    <definedName name="EXA">'[15]PRO-08'!#REF!</definedName>
    <definedName name="Excel_BuiltIn_Print_Area_2">#REF!</definedName>
    <definedName name="EXT">[9]INDICES!$C$129</definedName>
    <definedName name="EXT__m">'[12]Fresagem de Pista Ago-98'!#REF!</definedName>
    <definedName name="extenção">#REF!</definedName>
    <definedName name="EXTENSÃO">[5]DADOS!$C$16</definedName>
    <definedName name="Extenso">#N/A</definedName>
    <definedName name="Extract">'[8]DESEMP AN'!$B$36:$H$36</definedName>
    <definedName name="fator">#REF!</definedName>
    <definedName name="FATOR1">'[21]TPU-MARÇO_2002'!$L$2:$L$20</definedName>
    <definedName name="fc1a">'[15]PRO-08'!#REF!</definedName>
    <definedName name="FC2A">'[15]PRO-08'!#REF!</definedName>
    <definedName name="FC3A">'[15]PRO-08'!#REF!</definedName>
    <definedName name="feriados">#REF!</definedName>
    <definedName name="fhdfhsfd">[1]SID_NI_5!#REF!</definedName>
    <definedName name="figura1">"Figura 1"</definedName>
    <definedName name="FIM">'[17]Vínculo (2)'!$Y$12</definedName>
    <definedName name="FIRMA">[5]DADOS!$C$2</definedName>
    <definedName name="FIRMA2">[24]TRAÇOS!$A$11</definedName>
    <definedName name="FORMA">#REF!</definedName>
    <definedName name="FRESAGEM">'[12]Fresagem de Pista Ago-98'!#REF!</definedName>
    <definedName name="G" localSheetId="4">#REF!</definedName>
    <definedName name="G" localSheetId="3">#REF!</definedName>
    <definedName name="G" localSheetId="7">#REF!</definedName>
    <definedName name="G" localSheetId="2">#REF!</definedName>
    <definedName name="G" localSheetId="8">#REF!</definedName>
    <definedName name="G">#REF!</definedName>
    <definedName name="GAS">[24]SERV!$E$81</definedName>
    <definedName name="GEOVANI">#REF!</definedName>
    <definedName name="GEOVANI2">[25]PROJETO!#REF!</definedName>
    <definedName name="ghgh">#REF!</definedName>
    <definedName name="GRADUADA">#REF!</definedName>
    <definedName name="GRAMA">#REF!</definedName>
    <definedName name="GRAMADA">[11]Serviços!$G$47</definedName>
    <definedName name="Guia">"Figura 1"</definedName>
    <definedName name="haihaah">#REF!</definedName>
    <definedName name="hi">#REF!</definedName>
    <definedName name="hiper_170">#REF!</definedName>
    <definedName name="HP">#REF!</definedName>
    <definedName name="HP.1">#REF!</definedName>
    <definedName name="IM">#REF!</definedName>
    <definedName name="IMP">'[16]5 S 02 300 00'!$H$65</definedName>
    <definedName name="IMPR">[9]SERVIÇOS!#REF!</definedName>
    <definedName name="IMPRIMAÇÃO">#REF!</definedName>
    <definedName name="INDICE">'[16]TRANSP MB'!$C$23</definedName>
    <definedName name="INICIO">'[17]Vínculo (2)'!$Y$8</definedName>
    <definedName name="INSUMOS">#REF!</definedName>
    <definedName name="Itens" hidden="1">#REF!</definedName>
    <definedName name="JAZU">[16]DMT!$C$16</definedName>
    <definedName name="jnxcfhnxc">#REF!</definedName>
    <definedName name="JOGADA">[11]Serviços!$G$23</definedName>
    <definedName name="JUROS">[24]SERV!$E$84</definedName>
    <definedName name="Kincc">#REF!</definedName>
    <definedName name="Koae">#REF!</definedName>
    <definedName name="Kp">#REF!</definedName>
    <definedName name="Kt">#REF!</definedName>
    <definedName name="KTT">#REF!</definedName>
    <definedName name="LADO">'[12]Fresagem de Pista Ago-98'!#REF!</definedName>
    <definedName name="LAG">[9]SERVIÇOS!#REF!</definedName>
    <definedName name="LARG">'[12]Fresagem de Pista Ago-98'!#REF!</definedName>
    <definedName name="LB">[11]Serviços!$G$36</definedName>
    <definedName name="LD">'[12]Fresagem de Pista Ago-98'!#REF!</definedName>
    <definedName name="LDA">[11]Serviços!$G$35</definedName>
    <definedName name="LEIVAS">[11]Serviços!$G$25</definedName>
    <definedName name="LILASDRENA">#REF!</definedName>
    <definedName name="LIMPBUE">#REF!</definedName>
    <definedName name="LIMPEZADESCIDA">#REF!</definedName>
    <definedName name="LIMPEZAMEIOFIO">#REF!</definedName>
    <definedName name="LIMPEZAPONTE">#REF!</definedName>
    <definedName name="LIMPVALA">#REF!</definedName>
    <definedName name="loc">[24]TRAÇOS!$A$38</definedName>
    <definedName name="LOCAL">[5]DADOS!$C$31</definedName>
    <definedName name="LOGO_PREFEITURA">INDEX([26]DADOS!$J$3:$J$15,MATCH([26]ORÇAMENTO!$D$2,[26]DADOS!$I$3:$I$15,1))</definedName>
    <definedName name="LOTE">[16]DADOS!$B$5</definedName>
    <definedName name="LP">[11]Serviços!$G$20</definedName>
    <definedName name="LPS">[11]Serviços!$G$38</definedName>
    <definedName name="LSMF">[11]Serviços!$G$33</definedName>
    <definedName name="LVC">[11]Serviços!$G$34</definedName>
    <definedName name="MANCANT">'[16]Manut. Canteiro'!$H$65</definedName>
    <definedName name="Max" hidden="1">COUNTIF(#REF!,"&lt;&gt;0")+3</definedName>
    <definedName name="MBBET">[9]SERVIÇOS!#REF!</definedName>
    <definedName name="MBUF">[3]MBUQ!$E$19</definedName>
    <definedName name="MBUFMANUAL">#REF!</definedName>
    <definedName name="MBUQ">[3]MBUQ!#REF!</definedName>
    <definedName name="Medição">#REF!</definedName>
    <definedName name="MEDIÇÃO1">[5]DADOS!$C$21</definedName>
    <definedName name="medir">[27]Teor!$B$3:$B$7</definedName>
    <definedName name="MEIO">#REF!</definedName>
    <definedName name="MERCADOSEL">#REF!</definedName>
    <definedName name="MERCADOSELF">#REF!</definedName>
    <definedName name="MERDA">#N/A</definedName>
    <definedName name="MES">'[3]F. MEDIÇAO'!$C$135</definedName>
    <definedName name="MESTEXTO">[16]DADOS!$B$16</definedName>
    <definedName name="MFC">'[16]2 S 04 910 55'!$H$65</definedName>
    <definedName name="MICRO">'[16]5 S 02 511 52'!$H$67</definedName>
    <definedName name="MICRO1.5">[11]Serviços!$G$53</definedName>
    <definedName name="MICRO8">'[16]5 S 02 511 51'!$H$67</definedName>
    <definedName name="mmm">#REF!</definedName>
    <definedName name="mmmmmmmmmmmmmmmmmm">#REF!</definedName>
    <definedName name="MO" hidden="1">#REF!</definedName>
    <definedName name="Mob">#REF!</definedName>
    <definedName name="Modelo" hidden="1">#REF!</definedName>
    <definedName name="módulo1.Extenso">#N/A</definedName>
    <definedName name="MOTOSERRA">[11]Serviços!$G$64</definedName>
    <definedName name="MP" hidden="1">#REF!</definedName>
    <definedName name="MUDAS">#REF!</definedName>
    <definedName name="municipio">'[28]Municípios ISS'!$A$2:$A$80</definedName>
    <definedName name="N_NF">[5]DADOS!$C$24</definedName>
    <definedName name="NLEq" hidden="1">4</definedName>
    <definedName name="NLMo" hidden="1">6</definedName>
    <definedName name="NLMp" hidden="1">5</definedName>
    <definedName name="NLTr" hidden="1">3</definedName>
    <definedName name="NTEI">'[15]PRO-08'!#REF!</definedName>
    <definedName name="NUAISDHG">[6]Original!#REF!</definedName>
    <definedName name="NUMEROMEDIÇÃO">'[3]F. MEDIÇAO'!$C$138</definedName>
    <definedName name="oac">#REF!</definedName>
    <definedName name="OBR_NE">#REF!</definedName>
    <definedName name="OBR_SE">#REF!</definedName>
    <definedName name="OBR_SL">#REF!</definedName>
    <definedName name="OBR_TC">#REF!</definedName>
    <definedName name="OBRA">[29]ACOMPANHAMENTO!$D$6</definedName>
    <definedName name="OBRAS">#REF!</definedName>
    <definedName name="OBRASF">#REF!</definedName>
    <definedName name="oc">#REF!</definedName>
    <definedName name="ok">[30]Dados!$B$1</definedName>
    <definedName name="OnOff" hidden="1">"ON"</definedName>
    <definedName name="OPA">'[15]PRO-08'!#REF!</definedName>
    <definedName name="ORÇAMENTO.BancoRef" hidden="1">'[31]PLANILHA '!$F$8</definedName>
    <definedName name="Ordem" hidden="1">#REF!</definedName>
    <definedName name="org">[24]TRAÇOS!$A$41</definedName>
    <definedName name="Origem" hidden="1">#REF!</definedName>
    <definedName name="p01.401.00">#REF!</definedName>
    <definedName name="p02.300.00">#REF!</definedName>
    <definedName name="p02.400.00">#REF!</definedName>
    <definedName name="p02.500.01">#REF!</definedName>
    <definedName name="p02.530.00">#REF!</definedName>
    <definedName name="p02.530.01">#REF!</definedName>
    <definedName name="p02.530.02">#REF!</definedName>
    <definedName name="P02.530.03">#REF!</definedName>
    <definedName name="p02.540.00">#REF!</definedName>
    <definedName name="p03.950.00">#REF!</definedName>
    <definedName name="PassaExtenso">[32]!PassaExtenso</definedName>
    <definedName name="PAV">[33]RESUMO_AUT1!#REF!</definedName>
    <definedName name="pavi">#REF!</definedName>
    <definedName name="PAVIMENTONOVO">[34]QuQuant!#REF!</definedName>
    <definedName name="Payment_Needed">"Pagamento necessário"</definedName>
    <definedName name="PCAP.20">#REF!</definedName>
    <definedName name="PCM.30">#REF!</definedName>
    <definedName name="PEAD1200">[1]SID_NI_5!#REF!</definedName>
    <definedName name="PEDREIRA">'[17]Vínculo (2)'!$Y$11</definedName>
    <definedName name="PEN">[9]SERVIÇOS!#REF!</definedName>
    <definedName name="percentuais">#REF!</definedName>
    <definedName name="PercResid.">#REF!</definedName>
    <definedName name="PERIODO">'[3]F. MEDIÇAO'!$C$136</definedName>
    <definedName name="Período">'[35]F. MEDIÇAO'!$C$131</definedName>
    <definedName name="PERIODO_LIQUIDO">[5]DADOS!$C$22</definedName>
    <definedName name="pesquisa">#REF!</definedName>
    <definedName name="PINT">'[16]4 S 06 100 11'!$H$65</definedName>
    <definedName name="PINTFAIXA">[11]Serviços!$G$50</definedName>
    <definedName name="PINTURALIGAÇÃO">#REF!</definedName>
    <definedName name="PL">[9]SERVIÇOS!#REF!</definedName>
    <definedName name="Plan1" hidden="1">#REF!</definedName>
    <definedName name="PLANEJADA">#REF!</definedName>
    <definedName name="PMBUF">#REF!</definedName>
    <definedName name="Ponte">#N/A</definedName>
    <definedName name="Posição" hidden="1">#REF!</definedName>
    <definedName name="potencia">#REF!</definedName>
    <definedName name="Prd" hidden="1">#N/A</definedName>
    <definedName name="PrdAux" hidden="1">#N/A</definedName>
    <definedName name="precipitações">#REF!</definedName>
    <definedName name="Preço_Improd.">#REF!</definedName>
    <definedName name="Preço_prod.">#REF!</definedName>
    <definedName name="preco1">#REF!</definedName>
    <definedName name="Print">[36]QuQuant!#REF!</definedName>
    <definedName name="Print_01">#REF!</definedName>
    <definedName name="Print_Area" localSheetId="4">COMPOSIÇÃO!$A$1:$K$19</definedName>
    <definedName name="Print_Area" localSheetId="6">CRONOGRAMA_DES!$A$1:$N$16</definedName>
    <definedName name="Print_Area" localSheetId="1">ORÇAMENTO_DES!$A$1:$N$42</definedName>
    <definedName name="Print_Area" localSheetId="8">'SERVIÇOS PRELIMINARES'!$A$1:$F$37</definedName>
    <definedName name="Print_Area_MI" localSheetId="4">#REF!</definedName>
    <definedName name="Print_Area_MI" localSheetId="3">#REF!</definedName>
    <definedName name="Print_Area_MI" localSheetId="7">#REF!</definedName>
    <definedName name="Print_Area_MI" localSheetId="2">#REF!</definedName>
    <definedName name="Print_Area_MI" localSheetId="8">#REF!</definedName>
    <definedName name="Print_Area_MI">#REF!</definedName>
    <definedName name="Print_Titles" localSheetId="1">ORÇAMENTO_DES!$12:$12</definedName>
    <definedName name="PRL.1C">#REF!</definedName>
    <definedName name="PRM.1C">#REF!</definedName>
    <definedName name="PROCESSO">[16]DADOS!$B$13</definedName>
    <definedName name="produção">#REF!</definedName>
    <definedName name="produçao1">#REF!</definedName>
    <definedName name="PRR.1C">#REF!</definedName>
    <definedName name="Pto">ROUND(#REF!*#REF!,2)</definedName>
    <definedName name="Pun">#N/A</definedName>
    <definedName name="q">[1]SID_NI_5!#REF!</definedName>
    <definedName name="qadfhnbxfc">#REF!</definedName>
    <definedName name="QD" hidden="1">#REF!</definedName>
    <definedName name="QQ_2">#N/A</definedName>
    <definedName name="QTD" hidden="1">#REF!</definedName>
    <definedName name="QtEq" hidden="1">#REF!</definedName>
    <definedName name="QtMo" hidden="1">#REF!</definedName>
    <definedName name="QtMp" hidden="1">#REF!</definedName>
    <definedName name="QtTr" hidden="1">#REF!</definedName>
    <definedName name="Quant.">#REF!</definedName>
    <definedName name="Quant.1">#REF!</definedName>
    <definedName name="QUANTIDADE">#REF!</definedName>
    <definedName name="Rachão">#N/A</definedName>
    <definedName name="RBV">[27]Teor!$C$3:$C$7</definedName>
    <definedName name="RCGP">[9]SERVIÇOS!#REF!</definedName>
    <definedName name="RCOLONIAO">[11]Serviços!$G$45</definedName>
    <definedName name="RDEF">'[16]3 S 08 401 00'!$H$65</definedName>
    <definedName name="reaj">'[3]F. MEDIÇAO'!$L$83</definedName>
    <definedName name="REAJ1">'[3]F. MEDIÇAO'!$L$86</definedName>
    <definedName name="REAJ2">'[3]F. MEDIÇAO'!$L$90</definedName>
    <definedName name="REAJ3">'[3]F. MEDIÇAO'!$L$93</definedName>
    <definedName name="REAJ4">'[3]F. MEDIÇAO'!$L$94</definedName>
    <definedName name="REAJ5">'[3]F. MEDIÇAO'!$L$98</definedName>
    <definedName name="REAJAQUISIÇÃO">#REF!</definedName>
    <definedName name="REAJTRANSPORTE">#REF!</definedName>
    <definedName name="REAJUSTAMENTO">#REF!</definedName>
    <definedName name="reajustamentoaquisição">#REF!</definedName>
    <definedName name="reajustamentotransp">#REF!</definedName>
    <definedName name="Real_170">#REF!</definedName>
    <definedName name="Real_180">#REF!</definedName>
    <definedName name="Real_190">#REF!</definedName>
    <definedName name="Real_250">#REF!</definedName>
    <definedName name="Real_270">#REF!</definedName>
    <definedName name="Real_320">#REF!</definedName>
    <definedName name="Real_330">#REF!</definedName>
    <definedName name="Real_350">#REF!</definedName>
    <definedName name="Real_370">#REF!</definedName>
    <definedName name="Real_390">#REF!</definedName>
    <definedName name="Real_400">#REF!</definedName>
    <definedName name="Real_401">#REF!</definedName>
    <definedName name="Real_402">#REF!</definedName>
    <definedName name="Real_403">#REF!</definedName>
    <definedName name="Real_405">#REF!</definedName>
    <definedName name="Real_406">#REF!</definedName>
    <definedName name="Real_407">#REF!</definedName>
    <definedName name="Real_408">#REF!</definedName>
    <definedName name="Real_409">#REF!</definedName>
    <definedName name="Real_410">#REF!</definedName>
    <definedName name="Real_411">#REF!</definedName>
    <definedName name="Real_CP">#REF!</definedName>
    <definedName name="Real_Priv">#REF!</definedName>
    <definedName name="Real_Publ">#REF!</definedName>
    <definedName name="rec">#N/A</definedName>
    <definedName name="RECGC">[11]Serviços!$G$32</definedName>
    <definedName name="RECGP">#REF!</definedName>
    <definedName name="RECOMPOSIÇÃOMANUAL">#REF!</definedName>
    <definedName name="RECOMPOSIÇÃOMECANIZADA">#REF!</definedName>
    <definedName name="RECPS">[11]Serviços!$G$39</definedName>
    <definedName name="RECREV">'[3]Recomp. revest. CBUQ'!#REF!</definedName>
    <definedName name="RECREVESTIMENTO">'[3]Recomp. revest. CBUQ'!#REF!</definedName>
    <definedName name="RECREVPRIMARIO">#REF!</definedName>
    <definedName name="REF">[37]Inv.I!$E$32</definedName>
    <definedName name="REFERENCIA.Unidade" localSheetId="3" hidden="1">IF(ISNUMBER('[31]PLANILHA '!$AF1),OFFSET(INDIRECT(ORÇAMENTO.BancoRef),'[31]PLANILHA '!$AF1-1,4,1),"-")</definedName>
    <definedName name="REFERENCIA.Unidade" localSheetId="2" hidden="1">IF(ISNUMBER('[31]PLANILHA '!$AF1),OFFSET(INDIRECT(ORÇAMENTO.BancoRef),'[31]PLANILHA '!$AF1-1,4,1),"-")</definedName>
    <definedName name="REFERENCIA.Unidade" hidden="1">IF(ISNUMBER('[31]PLANILHA '!$AF1),OFFSET(INDIRECT(ORÇAMENTO.BancoRef),'[31]PLANILHA '!$AF1-1,4,1),"-")</definedName>
    <definedName name="REG">#REF!</definedName>
    <definedName name="REGFAIXA">[11]Serviços!$G$11</definedName>
    <definedName name="REGULA">#REF!</definedName>
    <definedName name="Reimbursement">"Reembolso"</definedName>
    <definedName name="Relat" hidden="1">#REF!</definedName>
    <definedName name="REMENDOMANUAL">#REF!</definedName>
    <definedName name="REMMAN">#REF!</definedName>
    <definedName name="REMMEC">#REF!</definedName>
    <definedName name="REMOPS">[11]Serviços!$G$49</definedName>
    <definedName name="RESUMO">#N/A</definedName>
    <definedName name="RETRO">[11]Serviços!$G$62</definedName>
    <definedName name="RGC">'[16]3 S 08 200 50'!$H$65</definedName>
    <definedName name="RMA">[9]SERVIÇOS!#REF!</definedName>
    <definedName name="RMAN">[11]Serviços!$G$44</definedName>
    <definedName name="RMANAT">[11]Serviços!$G$42</definedName>
    <definedName name="RMEC">[11]Serviços!$G$46</definedName>
    <definedName name="RMECAT">[11]Serviços!$G$43</definedName>
    <definedName name="RMSH">[11]Serviços!$G$41</definedName>
    <definedName name="ROÇADA">#REF!</definedName>
    <definedName name="ROÇADACOLONIÃO">#REF!</definedName>
    <definedName name="rod">[24]TRAÇOS!$A$31</definedName>
    <definedName name="rodo">[24]TRAÇOS!$A$42</definedName>
    <definedName name="RODOVIA">'[3]F. MEDIÇAO'!$B$133</definedName>
    <definedName name="RODOVIA_1">[5]DADOS!$C$7</definedName>
    <definedName name="RPDMAN">[11]Serviços!$G$27</definedName>
    <definedName name="RPDMEC">[11]Serviços!$G$28</definedName>
    <definedName name="RR.1C">#REF!</definedName>
    <definedName name="RR.1CREC">'[3]Recomp. revest. CBUQ'!#REF!</definedName>
    <definedName name="RRM">[9]SERVIÇOS!#REF!</definedName>
    <definedName name="RRP">[9]SERVIÇOS!#REF!</definedName>
    <definedName name="rrr">[38]RESUMO_AUT1!#REF!</definedName>
    <definedName name="RRRR">#REF!</definedName>
    <definedName name="RS">#REF!</definedName>
    <definedName name="RVGL">[9]SERVIÇOS!#REF!</definedName>
    <definedName name="Salários">#REF!</definedName>
    <definedName name="SB">[24]SERV!$K$10</definedName>
    <definedName name="sbg">#REF!</definedName>
    <definedName name="SBTC">#REF!</definedName>
    <definedName name="se">'[12]Fresagem de Pista Ago-98'!#REF!</definedName>
    <definedName name="SEG">[39]INDICES!$C$136</definedName>
    <definedName name="SEGMENTO">[5]DADOS!$C$13</definedName>
    <definedName name="SEGMENTO_1">[5]DADOS!$C$14</definedName>
    <definedName name="SERVENTE">[11]Serviços!$G$61</definedName>
    <definedName name="SERVIÇO">[24]SERV!$B$4:$F$142</definedName>
    <definedName name="serviço1">#REF!</definedName>
    <definedName name="Serviços">[40]Serviços!$A:$I</definedName>
    <definedName name="SICRO">[16]DADOS!$B$14</definedName>
    <definedName name="SLRP">[9]SERVIÇOS!#REF!</definedName>
    <definedName name="solo">#REF!</definedName>
    <definedName name="SOLOCIM">[11]Serviços!$G$13</definedName>
    <definedName name="SOLOMANUAL">#REF!</definedName>
    <definedName name="solomecanizado">#REF!</definedName>
    <definedName name="SOMA6">[9]ORÇAMENTO!#REF!</definedName>
    <definedName name="SOMA7">[9]ORÇAMENTO!#REF!</definedName>
    <definedName name="SRV" hidden="1">#REF!</definedName>
    <definedName name="sss">[34]QuQuant!#REF!</definedName>
    <definedName name="SSSS">[36]QuQuant!#REF!</definedName>
    <definedName name="SSSSSS">[38]RESUMO_AUT1!#REF!</definedName>
    <definedName name="ST">[11]Serviços!$G$29</definedName>
    <definedName name="STC">'[16]2 S 04 900 01'!$H$65</definedName>
    <definedName name="STR">[9]INDICES!$C$128</definedName>
    <definedName name="SUB_TRECHO">#REF!</definedName>
    <definedName name="Subt">#REF!</definedName>
    <definedName name="subtrec">[24]TRAÇOS!$A$36</definedName>
    <definedName name="SUBTRECHO">[5]DADOS!$C$11</definedName>
    <definedName name="SUBTRECHO_1">[5]DADOS!$C$12</definedName>
    <definedName name="SUPER">'[3]F. MEDIÇAO'!$A$102</definedName>
    <definedName name="T">[41]TABELA!$A$1:$H$1001</definedName>
    <definedName name="T0.230.17">#REF!</definedName>
    <definedName name="T0.303.17">#REF!</definedName>
    <definedName name="T2.241.00">#REF!</definedName>
    <definedName name="T2.500.01">#REF!</definedName>
    <definedName name="T2.530.02">'[3]Recomp. revest. CBUQ'!#REF!</definedName>
    <definedName name="T3.329.01">#REF!</definedName>
    <definedName name="T3.950.00">#REF!</definedName>
    <definedName name="T4.000.00">#REF!</definedName>
    <definedName name="T5.000.00">#REF!</definedName>
    <definedName name="T8.100.01">#REF!</definedName>
    <definedName name="T8.300.01">#REF!</definedName>
    <definedName name="t8.301.01">#REF!</definedName>
    <definedName name="T8.302.05">#REF!</definedName>
    <definedName name="T8.402.00">#REF!</definedName>
    <definedName name="T8.500.00">#REF!</definedName>
    <definedName name="t8.501.00">#REF!</definedName>
    <definedName name="T8.900.00">#REF!</definedName>
    <definedName name="T8.900.01">#REF!</definedName>
    <definedName name="T8.901.01">#REF!</definedName>
    <definedName name="T8.910.00">#REF!</definedName>
    <definedName name="T9.002.00">[3]TRANSPORTE!$J$38</definedName>
    <definedName name="T9.002.06">#REF!</definedName>
    <definedName name="TACS">#REF!</definedName>
    <definedName name="tapaburaco">'[3]T. BURACO'!$F$41</definedName>
    <definedName name="TAPAEMERGENCIAL">#REF!</definedName>
    <definedName name="TaxaJuros">#REF!</definedName>
    <definedName name="TB">[11]Serviços!$G$26</definedName>
    <definedName name="TCAP">[16]T_CAP!$H$65</definedName>
    <definedName name="TCC">[11]Serviços!$G$57</definedName>
    <definedName name="TCM">[16]T_CM30!$H$65</definedName>
    <definedName name="TENROCAMENTO">#REF!</definedName>
    <definedName name="Teor">[27]Teor!$A$3:$A$7</definedName>
    <definedName name="terra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_xlnm.Print_Titles" localSheetId="5">'BDI - AC TCU 2.622-2013'!$1:$2</definedName>
    <definedName name="_xlnm.Print_Titles" localSheetId="3">COTAÇÃO!$12:$13</definedName>
    <definedName name="_xlnm.Print_Titles" localSheetId="7">LED!$9:$10</definedName>
    <definedName name="TLMBCS">#REF!</definedName>
    <definedName name="TOT" hidden="1">#REF!</definedName>
    <definedName name="TOTAL">#REF!</definedName>
    <definedName name="TOTGC">#REF!</definedName>
    <definedName name="TPM">#REF!</definedName>
    <definedName name="TR">[9]INDICES!$C$127</definedName>
    <definedName name="TrabAnual">#REF!</definedName>
    <definedName name="TRAF">[33]RESUMO_AUT1!#REF!</definedName>
    <definedName name="TRANSPORTE10">#REF!</definedName>
    <definedName name="TRANSPORTE4T">[3]TRANSPORTE!$J$86</definedName>
    <definedName name="TRANSPORTE5M">[3]TRANSPORTE!$J$36</definedName>
    <definedName name="TRANSPORTEBASEMANUAL">#REF!</definedName>
    <definedName name="TRANSPORTECAPAMANUAL">#REF!</definedName>
    <definedName name="transportecorreção">[3]correção!$K$26</definedName>
    <definedName name="Transporteenrocamento">#REF!</definedName>
    <definedName name="TRANSPORTEESPECIAL">[3]TRANSPORTE!$J$17</definedName>
    <definedName name="TRANSPORTELOCAL">#REF!</definedName>
    <definedName name="TRANSPORTEMATBET">[3]correção!#REF!</definedName>
    <definedName name="TRANSPORTERECOMPOSIÇÃO">#REF!</definedName>
    <definedName name="transportetapaburaco">'[3]T. BURACO'!#REF!</definedName>
    <definedName name="TRANSPORTETAPAEMERGENCIAL">#REF!</definedName>
    <definedName name="TRANSPSOLO">#REF!</definedName>
    <definedName name="TRANSREM">[11]Serviços!$G$55</definedName>
    <definedName name="TRC1C">[16]T_RC1C!$H$65</definedName>
    <definedName name="trec">[24]TRAÇOS!$A$33</definedName>
    <definedName name="TRECHO">[5]DADOS!$C$9</definedName>
    <definedName name="TRECHO_1">[5]DADOS!$C$10</definedName>
    <definedName name="TRECREVPRIMARIO">#REF!</definedName>
    <definedName name="TRFORMA">#REF!</definedName>
    <definedName name="TRMUDAS">#REF!</definedName>
    <definedName name="TRR1C">[16]T_RR1C!$H$65</definedName>
    <definedName name="TRR2C">[16]T_RR2C!$H$65</definedName>
    <definedName name="TSD">#REF!</definedName>
    <definedName name="TUBO">[9]SERVIÇOS!#REF!</definedName>
    <definedName name="un" localSheetId="4">#REF!</definedName>
    <definedName name="un" localSheetId="3">#REF!</definedName>
    <definedName name="un" localSheetId="7">#REF!</definedName>
    <definedName name="un" localSheetId="2">#REF!</definedName>
    <definedName name="un" localSheetId="8">#REF!</definedName>
    <definedName name="un">#REF!</definedName>
    <definedName name="Und">#N/A</definedName>
    <definedName name="unid.2">#REF!</definedName>
    <definedName name="unidade">'[21]TPU-MARÇO_2002'!$F$2:$F$1965</definedName>
    <definedName name="Unidade1">#REF!</definedName>
    <definedName name="UnidAux" hidden="1">#N/A</definedName>
    <definedName name="USINA">'[17]Vínculo (2)'!$Y$9</definedName>
    <definedName name="uuujsh">#REF!</definedName>
    <definedName name="VALCORTE">#REF!</definedName>
    <definedName name="valeta">#REF!</definedName>
    <definedName name="VALOR_NF">[5]DADOS!$C$26</definedName>
    <definedName name="Vazios">[27]Teor!$B$3:$B$7</definedName>
    <definedName name="verde">#REF!</definedName>
    <definedName name="verdepav">#REF!</definedName>
    <definedName name="VidaAnos">#REF!</definedName>
    <definedName name="Vidahoras">#REF!</definedName>
    <definedName name="VOL_ACUM">'[12]Fresagem de Pista Ago-98'!#REF!</definedName>
    <definedName name="VOLUME">'[12]Fresagem de Pista Ago-98'!#REF!</definedName>
    <definedName name="VPA">'[16]2 S 04 401 01'!$H$65</definedName>
    <definedName name="W" localSheetId="4">#REF!</definedName>
    <definedName name="W" localSheetId="3">#REF!</definedName>
    <definedName name="W" localSheetId="7">#REF!</definedName>
    <definedName name="W" localSheetId="2">#REF!</definedName>
    <definedName name="W" localSheetId="8">#REF!</definedName>
    <definedName name="W">#REF!</definedName>
    <definedName name="wdgadfgdsz">[1]SID_NI_5!#REF!</definedName>
    <definedName name="WEWRWR">#N/A</definedName>
    <definedName name="wrn.preco." hidden="1">{#N/A,#N/A,FALSE,"Pla_Preço";#N/A,#N/A,FALSE,"Crono"}</definedName>
    <definedName name="x">[42]Equipamentos!#REF!</definedName>
    <definedName name="XXX">#N/A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40" l="1"/>
  <c r="B4" i="40" l="1"/>
  <c r="B3" i="40"/>
  <c r="B2" i="40"/>
  <c r="B6" i="40"/>
  <c r="B7" i="40"/>
  <c r="B8" i="40"/>
  <c r="B9" i="40"/>
  <c r="A9" i="40"/>
  <c r="A6" i="40"/>
  <c r="N15" i="40"/>
  <c r="K15" i="40"/>
  <c r="I15" i="40"/>
  <c r="H15" i="40"/>
  <c r="G15" i="40"/>
  <c r="C15" i="40"/>
  <c r="N14" i="40"/>
  <c r="F14" i="40"/>
  <c r="F15" i="40" s="1"/>
  <c r="E14" i="40"/>
  <c r="E15" i="40" s="1"/>
  <c r="C14" i="40"/>
  <c r="J14" i="40" l="1"/>
  <c r="J15" i="40" s="1"/>
  <c r="M15" i="40" l="1"/>
  <c r="O15" i="40"/>
  <c r="O14" i="40"/>
  <c r="M14" i="40"/>
  <c r="O16" i="40" l="1"/>
  <c r="M16" i="40"/>
  <c r="BU311" i="38" l="1"/>
  <c r="BU310" i="38"/>
  <c r="BU309" i="38"/>
  <c r="BT308" i="38"/>
  <c r="BU308" i="38" s="1"/>
  <c r="CE307" i="38"/>
  <c r="CD307" i="38"/>
  <c r="CD308" i="38" s="1"/>
  <c r="CD309" i="38" s="1"/>
  <c r="CD310" i="38" s="1"/>
  <c r="CD311" i="38" s="1"/>
  <c r="CD312" i="38" s="1"/>
  <c r="BU307" i="38"/>
  <c r="BT306" i="38"/>
  <c r="BU306" i="38" s="1"/>
  <c r="CE300" i="38"/>
  <c r="CD300" i="38"/>
  <c r="CD301" i="38" s="1"/>
  <c r="CD302" i="38" s="1"/>
  <c r="CD303" i="38" s="1"/>
  <c r="CD304" i="38" s="1"/>
  <c r="CD305" i="38" s="1"/>
  <c r="BU295" i="38"/>
  <c r="CE294" i="38"/>
  <c r="CD294" i="38"/>
  <c r="CD295" i="38" s="1"/>
  <c r="CD296" i="38" s="1"/>
  <c r="CD297" i="38" s="1"/>
  <c r="CD298" i="38" s="1"/>
  <c r="CD299" i="38" s="1"/>
  <c r="CE287" i="38"/>
  <c r="CD287" i="38"/>
  <c r="CD288" i="38" s="1"/>
  <c r="CD289" i="38" s="1"/>
  <c r="CD290" i="38" s="1"/>
  <c r="CD291" i="38" s="1"/>
  <c r="CD292" i="38" s="1"/>
  <c r="CE279" i="38"/>
  <c r="CD279" i="38"/>
  <c r="CD280" i="38" s="1"/>
  <c r="CD281" i="38" s="1"/>
  <c r="CD282" i="38" s="1"/>
  <c r="CD283" i="38" s="1"/>
  <c r="CD284" i="38" s="1"/>
  <c r="CE271" i="38"/>
  <c r="CD271" i="38"/>
  <c r="CD272" i="38" s="1"/>
  <c r="CD273" i="38" s="1"/>
  <c r="CD274" i="38" s="1"/>
  <c r="CD275" i="38" s="1"/>
  <c r="CD276" i="38" s="1"/>
  <c r="CI267" i="38"/>
  <c r="BV262" i="38"/>
  <c r="BV261" i="38"/>
  <c r="BV260" i="38"/>
  <c r="BV259" i="38"/>
  <c r="BV258" i="38"/>
  <c r="BV257" i="38"/>
  <c r="K54" i="38"/>
  <c r="K45" i="38"/>
  <c r="I36" i="38"/>
  <c r="I35" i="38"/>
  <c r="I34" i="38"/>
  <c r="I33" i="38"/>
  <c r="I32" i="38"/>
  <c r="C21" i="38"/>
  <c r="CI266" i="38" s="1"/>
  <c r="K8" i="38"/>
  <c r="BW295" i="38" l="1"/>
  <c r="D50" i="38" s="1"/>
  <c r="BX295" i="38"/>
  <c r="E50" i="38" s="1"/>
  <c r="BU296" i="38"/>
  <c r="BU297" i="38" s="1"/>
  <c r="F23" i="38"/>
  <c r="F38" i="38" s="1"/>
  <c r="I38" i="38" s="1"/>
  <c r="E45" i="38" s="1"/>
  <c r="BU298" i="38"/>
  <c r="BX297" i="38"/>
  <c r="E33" i="38" s="1"/>
  <c r="BV297" i="38"/>
  <c r="C33" i="38" s="1"/>
  <c r="BW297" i="38"/>
  <c r="D33" i="38" s="1"/>
  <c r="BV296" i="38"/>
  <c r="C32" i="38" s="1"/>
  <c r="F56" i="38"/>
  <c r="I56" i="38" s="1"/>
  <c r="E54" i="38" s="1"/>
  <c r="BW296" i="38"/>
  <c r="D32" i="38" s="1"/>
  <c r="BX296" i="38"/>
  <c r="E32" i="38" s="1"/>
  <c r="B12" i="38"/>
  <c r="BV295" i="38"/>
  <c r="C50" i="38" s="1"/>
  <c r="K33" i="38" l="1"/>
  <c r="BX298" i="38"/>
  <c r="E34" i="38" s="1"/>
  <c r="K34" i="38" s="1"/>
  <c r="BW298" i="38"/>
  <c r="D34" i="38" s="1"/>
  <c r="BV298" i="38"/>
  <c r="C34" i="38" s="1"/>
  <c r="BU299" i="38"/>
  <c r="K32" i="38"/>
  <c r="B47" i="38"/>
  <c r="BU300" i="38" l="1"/>
  <c r="BV299" i="38"/>
  <c r="C35" i="38" s="1"/>
  <c r="BX299" i="38"/>
  <c r="E35" i="38" s="1"/>
  <c r="K35" i="38" s="1"/>
  <c r="BW299" i="38"/>
  <c r="D35" i="38" s="1"/>
  <c r="BV300" i="38" l="1"/>
  <c r="C36" i="38" s="1"/>
  <c r="BW300" i="38"/>
  <c r="D36" i="38" s="1"/>
  <c r="BX300" i="38"/>
  <c r="E36" i="38" s="1"/>
  <c r="K36" i="38" s="1"/>
</calcChain>
</file>

<file path=xl/comments1.xml><?xml version="1.0" encoding="utf-8"?>
<comments xmlns="http://schemas.openxmlformats.org/spreadsheetml/2006/main">
  <authors>
    <author>Engeluga</author>
  </authors>
  <commentList>
    <comment ref="B1" authorId="0">
      <text>
        <r>
          <rPr>
            <b/>
            <sz val="9"/>
            <color indexed="81"/>
            <rFont val="Segoe UI"/>
            <family val="2"/>
          </rPr>
          <t>Engeluga: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<sst xmlns="http://schemas.openxmlformats.org/spreadsheetml/2006/main" count="854" uniqueCount="405">
  <si>
    <t>TOTAL</t>
  </si>
  <si>
    <t>DMT (km)</t>
  </si>
  <si>
    <t>%</t>
  </si>
  <si>
    <t>GOVERNO DO ESTADO DE MATO GROSSO DO SUL</t>
  </si>
  <si>
    <t>Objeto:</t>
  </si>
  <si>
    <t>Município:</t>
  </si>
  <si>
    <t>Local:</t>
  </si>
  <si>
    <t>Prazo exec.:</t>
  </si>
  <si>
    <t>Sist./Ref.:</t>
  </si>
  <si>
    <t>DMT</t>
  </si>
  <si>
    <t>SERVIÇOS PRELIMINARES</t>
  </si>
  <si>
    <t/>
  </si>
  <si>
    <t>Total - SERVIÇOS PRELIMINARES</t>
  </si>
  <si>
    <t>IT EM</t>
  </si>
  <si>
    <t>DESCRIÇÃO  DOS SERVIÇOS</t>
  </si>
  <si>
    <t>MÊS 1</t>
  </si>
  <si>
    <t>T OT AL MENSAL=</t>
  </si>
  <si>
    <t>T OT AL  ACUMULADO=</t>
  </si>
  <si>
    <t>dias</t>
  </si>
  <si>
    <t>SERVIÇOS</t>
  </si>
  <si>
    <t>2.</t>
  </si>
  <si>
    <t>1.</t>
  </si>
  <si>
    <t>1.1</t>
  </si>
  <si>
    <t>1.2</t>
  </si>
  <si>
    <t>1.3</t>
  </si>
  <si>
    <t>2.1</t>
  </si>
  <si>
    <t>TOTAL GERAL=</t>
  </si>
  <si>
    <t>PLANILHA DE ORÇAMENTO</t>
  </si>
  <si>
    <t>CRONOGRAMA FÍSICO FINANCEIRO - DESONERADO</t>
  </si>
  <si>
    <t>VALOR ÍTEM</t>
  </si>
  <si>
    <t>PROPONENTE</t>
  </si>
  <si>
    <t>TIPO DE OBRA:</t>
  </si>
  <si>
    <t>% ACUMULADA</t>
  </si>
  <si>
    <t>REMENDO PROFUNDO</t>
  </si>
  <si>
    <t>SEM DESONERAÇÃO</t>
  </si>
  <si>
    <t>COM DESONERAÇÃO</t>
  </si>
  <si>
    <t xml:space="preserve">BDI C/DES: </t>
  </si>
  <si>
    <t>TAPA BURACO</t>
  </si>
  <si>
    <t>COMPOSIÇÃO DE PREÇO</t>
  </si>
  <si>
    <t>CÓDIGO</t>
  </si>
  <si>
    <t>UNIDADE</t>
  </si>
  <si>
    <t>ÍNDICE</t>
  </si>
  <si>
    <t>QUANTIDADE</t>
  </si>
  <si>
    <t>VALOR UNITÁRIO</t>
  </si>
  <si>
    <t>VALOR TOTAL</t>
  </si>
  <si>
    <t>ITEM</t>
  </si>
  <si>
    <t>S/DESONERAÇÃO</t>
  </si>
  <si>
    <t>C/DESONERAÇÃO</t>
  </si>
  <si>
    <t>T OT AL =</t>
  </si>
  <si>
    <t>M2</t>
  </si>
  <si>
    <t>UNIDADE:</t>
  </si>
  <si>
    <t>COMPOSIÇÃO 2</t>
  </si>
  <si>
    <t>DATA ORÇAMENTO:</t>
  </si>
  <si>
    <t>RESPONSÁVEL ORÇAMENTO</t>
  </si>
  <si>
    <t>MÊS 2</t>
  </si>
  <si>
    <t>MÊS 3</t>
  </si>
  <si>
    <t>DADOS</t>
  </si>
  <si>
    <t>PLACA DE OBRA EM CHAPA DE AÇO GALVANIZADO</t>
  </si>
  <si>
    <t>REFERENCIAL</t>
  </si>
  <si>
    <t>DESCRIÇÃO</t>
  </si>
  <si>
    <t>SERVIÇO/ INSUMO</t>
  </si>
  <si>
    <t>CUSTO UNITÁRIO</t>
  </si>
  <si>
    <t>CUSTO TOTAL</t>
  </si>
  <si>
    <t>CUSTO UNITÁRIO C/BDI</t>
  </si>
  <si>
    <t>SERVIÇO</t>
  </si>
  <si>
    <t>SINAPI</t>
  </si>
  <si>
    <t>INSUMO</t>
  </si>
  <si>
    <t>Total - RECAPEAMENTO COM MICROREVESTIMENTO ASFALTICO</t>
  </si>
  <si>
    <t>COMPOSIÇÃO</t>
  </si>
  <si>
    <t>ADMINISTRAÇÃO LOCAL DE OBRA</t>
  </si>
  <si>
    <t>MÊS</t>
  </si>
  <si>
    <t>DIA</t>
  </si>
  <si>
    <t>COMPOSIÇÃO 3</t>
  </si>
  <si>
    <t>ESTADO DO MATO GROSSO DO SUL</t>
  </si>
  <si>
    <t>UN</t>
  </si>
  <si>
    <t>3.</t>
  </si>
  <si>
    <t>3.1</t>
  </si>
  <si>
    <t>M</t>
  </si>
  <si>
    <t>MEMÓRIA DE SERVIÇOS PRELIMINARES</t>
  </si>
  <si>
    <t>LOCACAO DE CONTAINER 2,30  X  6,00 M, ALT. 2,50 M, COM 1 SANITARIO, PARA ESCRITORIO, COMPLETO, SEM DIVISORIAS INTERNAS</t>
  </si>
  <si>
    <t>LOCACAO DE CONTAINER 2,30  X  6,00 M, ALT. 2,50 M, PARA ESCRITORIO, SEM DIVISORIAS INTERNAS E SEM SANITARIO</t>
  </si>
  <si>
    <t>ITENS</t>
  </si>
  <si>
    <t>CÁLCULOS</t>
  </si>
  <si>
    <t>CANTEIROS</t>
  </si>
  <si>
    <t>H</t>
  </si>
  <si>
    <t xml:space="preserve">UN    </t>
  </si>
  <si>
    <t>AREA</t>
  </si>
  <si>
    <t>TOTAL GERAL</t>
  </si>
  <si>
    <t>CT 03</t>
  </si>
  <si>
    <t>POSTE GIRAFA DUPLO DUAS ALTURAS ‐ 6 E 4 METROS</t>
  </si>
  <si>
    <t>AUXILIAR DE ELETRICISTA COM ENCARGOS COMPLEMENTARES</t>
  </si>
  <si>
    <t>20,16</t>
  </si>
  <si>
    <t>ELETRICISTA COM ENCARGOS COMPLEMENTARES</t>
  </si>
  <si>
    <t>23,48</t>
  </si>
  <si>
    <t>CHP</t>
  </si>
  <si>
    <t>POSTE GIRAFA DUPLO ALTURAS - 4 E 6 METROS COM LUMINÁRIA DE 150W</t>
  </si>
  <si>
    <t xml:space="preserve">M     </t>
  </si>
  <si>
    <t>POSTE DE AÇO CONICO CONTÍNUO CURVO SIMPLES, ENGASTADO, H=7M, INCLUSIVE LUMINÁRIAS, SEM LÂMPADAS - FORNECIMENTO E INSTALACAO. AF_11/2019</t>
  </si>
  <si>
    <t>GUINDAUTO HIDRÁULICO, CAPACIDADE MÁXIMA DE CARGA 6200 KG, MOMENTO MÁXIMO DE CARGA 11,7 TM, ALCANCE MÁXIMO HORIZONTAL 9,70 M, INCLUSIVE CAMINHÃO TOCO PBT 16.000 KG, POTÊNCIA DE 189 CV - CHP DIURNO. AF_06/2014</t>
  </si>
  <si>
    <t>CABO DE COBRE NU 35 MM2 MEIO-DURO</t>
  </si>
  <si>
    <t>POSTE CONICO CONTINUO EM ACO GALVANIZADO, RETO, ENGASTADO,  H = 7 M, DIAMETRO INFERIOR = *125* MM</t>
  </si>
  <si>
    <t>ESTACA BROCA DE CONCRETO, DIÂMETRO DE 25CM, ESCAVAÇÃO MANUAL COM TRADO CONCHA, COM ARMADURA DE ARRANQUE. AF_05/2020</t>
  </si>
  <si>
    <t>EXTENSÃO</t>
  </si>
  <si>
    <t>MEMÓRIA DE CALCULO SUBSTITUIÇÃO LED</t>
  </si>
  <si>
    <t>NOME DAS RUAS</t>
  </si>
  <si>
    <t>DIVERSAS RUAS</t>
  </si>
  <si>
    <t>POSTE CURVO DUPLO</t>
  </si>
  <si>
    <t>QUANTIDADE DE POSTES:</t>
  </si>
  <si>
    <t>ALTURA POSTE:</t>
  </si>
  <si>
    <t>POSTE CURVO SIMPLES</t>
  </si>
  <si>
    <t>POSTE ORNAMENTAL</t>
  </si>
  <si>
    <t>SUPORTE TIPO PÉTALA</t>
  </si>
  <si>
    <t>Nº DE LUMINÁRIAS 150W</t>
  </si>
  <si>
    <t>IMPLANTAÇÃO</t>
  </si>
  <si>
    <t>EXTENSÃO CABOS 10,0mm-3PERNAS</t>
  </si>
  <si>
    <t>EXTENSÃO ELETRODUTO</t>
  </si>
  <si>
    <t>CAIXA DE PASSAGEM</t>
  </si>
  <si>
    <t>ESTACAS (m)</t>
  </si>
  <si>
    <t>ESCAVAÇÃO</t>
  </si>
  <si>
    <t>REATERRO</t>
  </si>
  <si>
    <t>HASTE</t>
  </si>
  <si>
    <t>COBRE NU</t>
  </si>
  <si>
    <t>Nº DE RELES:</t>
  </si>
  <si>
    <t>Nº BRAÇO 3,0m</t>
  </si>
  <si>
    <t>SERVIÇOS COMPLEMETARES</t>
  </si>
  <si>
    <t xml:space="preserve">MEIO-FIOS </t>
  </si>
  <si>
    <t xml:space="preserve">MEIO FIOS COM SARJETA (m) </t>
  </si>
  <si>
    <t>MEIO FIOS GUIA (SEM SARJETA) (m)</t>
  </si>
  <si>
    <t>CAIAÇÃO (m²)</t>
  </si>
  <si>
    <t xml:space="preserve">TRANSPORTE DE BRITA PARA MEIO FIO </t>
  </si>
  <si>
    <t>SEÇÃO DO MEIO FIO COM SARJETA (m²)</t>
  </si>
  <si>
    <t>SEÇÃO DO MEIO FIO (GUIA) (m²)</t>
  </si>
  <si>
    <t>CONSUMO (m³X m³)</t>
  </si>
  <si>
    <t>TOTAL (m3 x km)</t>
  </si>
  <si>
    <t>FREZAGEM</t>
  </si>
  <si>
    <t>PERIMETRO</t>
  </si>
  <si>
    <t>TRECHO estaca: 0+00 - 107+3,30</t>
  </si>
  <si>
    <t>TRECHO estaca: 107+3,30 - 164+8,24</t>
  </si>
  <si>
    <t>TOTAL FREZAGEM</t>
  </si>
  <si>
    <t>TIPO</t>
  </si>
  <si>
    <t>PRAÇA</t>
  </si>
  <si>
    <t>TOTAL REMENDO PROFUNDO</t>
  </si>
  <si>
    <t>MEIO-FIO GUIA</t>
  </si>
  <si>
    <t>MEIO-FIO COM SARJETA</t>
  </si>
  <si>
    <t>RUA</t>
  </si>
  <si>
    <r>
      <t xml:space="preserve">VERIFICAÇÃO DO BDI - ACÓRDÃO 2.622/2013      </t>
    </r>
    <r>
      <rPr>
        <b/>
        <sz val="10"/>
        <rFont val="Arial"/>
        <family val="2"/>
      </rPr>
      <t xml:space="preserve"> Rev 02</t>
    </r>
  </si>
  <si>
    <t>DADOS INICIAIS</t>
  </si>
  <si>
    <t>Construção e Manutenção de Estações e Redes de Distribuição de Energia Elétrica</t>
  </si>
  <si>
    <t>ENQUADRAMENTO NA DESONERAÇÃO CONFORME LEI N° 12.844/2013:*</t>
  </si>
  <si>
    <t>SIM</t>
  </si>
  <si>
    <t>*Uso de encargos sociais desonerados na elaboração do orçamento</t>
  </si>
  <si>
    <t>ENQUADRAM-SE NO TIPO SELECIONADO:</t>
  </si>
  <si>
    <t>CÁLCULO DOS IMPOSTOS</t>
  </si>
  <si>
    <t xml:space="preserve">TRIBUTOS (impostos COFINS 3%, e PIS 0,65%) </t>
  </si>
  <si>
    <t>ISS BRUTO % (LEI MUNICIPAL):</t>
  </si>
  <si>
    <t>% INCIDÊNCIA (M.OBRA)*</t>
  </si>
  <si>
    <t>,</t>
  </si>
  <si>
    <t>ISS LÍQUIDO</t>
  </si>
  <si>
    <t>TOTAL IMPOSTOS</t>
  </si>
  <si>
    <t>*Incidência do total do contrato que representa mão de obra para compor a base de cálculo conf. legislação municipal.</t>
  </si>
  <si>
    <t>VERFICAÇÃO E CÁLCULO DO BDI</t>
  </si>
  <si>
    <t>ITEM COMPONENTE</t>
  </si>
  <si>
    <t>1º QUARTIL</t>
  </si>
  <si>
    <t>MÉDIO</t>
  </si>
  <si>
    <t>3º QUARTIL</t>
  </si>
  <si>
    <t>Adotado</t>
  </si>
  <si>
    <t>Cálculo arredondado</t>
  </si>
  <si>
    <t>Administração Central</t>
  </si>
  <si>
    <t>Seguro e Garantia</t>
  </si>
  <si>
    <t>Risco</t>
  </si>
  <si>
    <t>Despesas Financeiras</t>
  </si>
  <si>
    <t>Lucro</t>
  </si>
  <si>
    <t>Impostos</t>
  </si>
  <si>
    <t>BDI CALCULADO</t>
  </si>
  <si>
    <t>LIMITES DO BDI</t>
  </si>
  <si>
    <t>CORREÇÃO DA DESONERAÇÃO</t>
  </si>
  <si>
    <t>BDI CALCULADO C/ DESONERAÇÃO:</t>
  </si>
  <si>
    <t>Contribuição Previdenciária sobre a Receita Bruta (CPRB)</t>
  </si>
  <si>
    <t>BANCO DE DADOS</t>
  </si>
  <si>
    <t>TIPO DE OBRA</t>
  </si>
  <si>
    <t>ENQUARAMENTO</t>
  </si>
  <si>
    <t>Construção de edificios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</si>
  <si>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</si>
  <si>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Construção de rodovias e ferrovias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</si>
  <si>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</si>
  <si>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Construção de Redes de Abastecimento de Água, Coleta de Esgoto e Construções Correlatas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</si>
  <si>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</si>
  <si>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</si>
  <si>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>Portuárias, Marítimas e Fluviais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</si>
  <si>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</si>
  <si>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Fornecimento de Materiais e Equipamentos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</si>
  <si>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</si>
  <si>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PIS</t>
  </si>
  <si>
    <t>CONFINS</t>
  </si>
  <si>
    <t>BASE DE CÁLCULO</t>
  </si>
  <si>
    <t>LUCRO PRESUMIDO</t>
  </si>
  <si>
    <t>RECEITA BRUTA (VALOR DA NOTA)</t>
  </si>
  <si>
    <t>VALOR DA NOTA - RECUPERAÇÃO DE CRÉDITO (AQUISIÇÃO DE INSUMOS)</t>
  </si>
  <si>
    <t>Código da pesquisa</t>
  </si>
  <si>
    <t>1º Quartil</t>
  </si>
  <si>
    <t>Médio</t>
  </si>
  <si>
    <t>3º Quartil</t>
  </si>
  <si>
    <t>BDI</t>
  </si>
  <si>
    <t>1 Quartil</t>
  </si>
  <si>
    <t>3 Quartil</t>
  </si>
  <si>
    <t>BAIRRO</t>
  </si>
  <si>
    <t>INFRAESTRUTURA URBANA - SUBSTITUIÇÃO DO SISTEMA DE ILUMINAÇÃO PÚBLICA COM LUMINÁRIA DE LED.</t>
  </si>
  <si>
    <t>2</t>
  </si>
  <si>
    <t>3</t>
  </si>
  <si>
    <t>COTAÇÕES</t>
  </si>
  <si>
    <t>Prazo exec:</t>
  </si>
  <si>
    <t>COTAÇÃO 1</t>
  </si>
  <si>
    <t>Ítem</t>
  </si>
  <si>
    <t>Empresa</t>
  </si>
  <si>
    <t>CNPJ</t>
  </si>
  <si>
    <t>CONTATO</t>
  </si>
  <si>
    <t>COTAÇÃO 2</t>
  </si>
  <si>
    <t>61.276.226/0001-04</t>
  </si>
  <si>
    <t>SON ILUMINAÇÃO LTDA</t>
  </si>
  <si>
    <t>ILUMATIC S/A ILUMINAÇÃO E ELETROMETALÚRGICA</t>
  </si>
  <si>
    <t>26.679.263/0001-62</t>
  </si>
  <si>
    <t>GLOBEXX DO BRASIL IMPORTAÇÃO E EXPORTAÇÃO LTDA</t>
  </si>
  <si>
    <t>20.164.580/0001-60</t>
  </si>
  <si>
    <t>LUMINARIA PÚBLICA LED 150W 5000K</t>
  </si>
  <si>
    <t xml:space="preserve">ILUMINAÇÃO PÚBLICA </t>
  </si>
  <si>
    <t>1.4</t>
  </si>
  <si>
    <t>COMPOSIÇÃO DE CUSTO UNITÁRIO</t>
  </si>
  <si>
    <t>COMPOSIÇÃO 01</t>
  </si>
  <si>
    <t>MOBILIZAÇÃO E DESMOBILIZAÇÃO</t>
  </si>
  <si>
    <t>TRANSP RODOV</t>
  </si>
  <si>
    <t>VELOCIDADE PAVIMENTADA</t>
  </si>
  <si>
    <t>VELOCIDADE NÃO PAVIMENTADA</t>
  </si>
  <si>
    <t>FATOR     RETORNO</t>
  </si>
  <si>
    <t>TEMPO DE VIAGEM</t>
  </si>
  <si>
    <t>CÓD</t>
  </si>
  <si>
    <t>FU</t>
  </si>
  <si>
    <t>PAVIMENTADA</t>
  </si>
  <si>
    <t>NÃO PAVIMENTADA</t>
  </si>
  <si>
    <t>CUSTO HORÁRIO EQUIPAMENTO</t>
  </si>
  <si>
    <t>E9690</t>
  </si>
  <si>
    <t>Caminhão carroceria com guindauto e cesto aéreo com capacidade de 10 t.m - 136 kW</t>
  </si>
  <si>
    <t>E9686</t>
  </si>
  <si>
    <t>Caminhão carroceria com guindauto com capacidade de 20 t.m - 136 kW</t>
  </si>
  <si>
    <t>OBS:</t>
  </si>
  <si>
    <t>TRECHO</t>
  </si>
  <si>
    <t>KM</t>
  </si>
  <si>
    <t>CAMPO GRANDE - ITAPORÃ(PAV)</t>
  </si>
  <si>
    <t>CAMPO GRANDE - ITAPORÃ (NÃO PAV)</t>
  </si>
  <si>
    <t>EXTENSÃO CABOS 2,5mm-3PERNAS</t>
  </si>
  <si>
    <t xml:space="preserve">EXTENSÃO DO BRAÇO </t>
  </si>
  <si>
    <t>DISTÂNCIA ENTRE POSTES(m):</t>
  </si>
  <si>
    <t>DISTÂNCIA DO POSTES Á CAIXA DE PASSAGEM(m):</t>
  </si>
  <si>
    <t>Nº DE LUMINÁRIAS 110W</t>
  </si>
  <si>
    <t>110 W</t>
  </si>
  <si>
    <t>COTAÇÃO</t>
  </si>
  <si>
    <t>LUMINARIA PÚBLICA LED 110W 5000K</t>
  </si>
  <si>
    <t>GRAMA(m²)</t>
  </si>
  <si>
    <t>COTAÇÃO 3</t>
  </si>
  <si>
    <t>BRAÇO 48,3X2.65 X3.000MM PARA POSTE DE CONCRETO</t>
  </si>
  <si>
    <t>COMPOSIÇÃO 4</t>
  </si>
  <si>
    <t>ALTURA POSTE EXISTENTE:</t>
  </si>
  <si>
    <t>COMERCIAL DE ILUMINAÇÕES IMPORT LED LTDA - ME</t>
  </si>
  <si>
    <t>37.517.840/0001-36</t>
  </si>
  <si>
    <t>NOVA ILUMINAÇÃO COM DE LUMINÁRIAS EIRELI</t>
  </si>
  <si>
    <t>12.564.862/0001-26</t>
  </si>
  <si>
    <t>QUANTIDADE DE POSTES COM QUATRO LUMINARIAS:</t>
  </si>
  <si>
    <t>RUAS</t>
  </si>
  <si>
    <t>Luminárias de Led de 150 W</t>
  </si>
  <si>
    <t>2.1.1</t>
  </si>
  <si>
    <t>2.1.2</t>
  </si>
  <si>
    <t>2.1.3</t>
  </si>
  <si>
    <t>2.1.4</t>
  </si>
  <si>
    <t>2.1.5</t>
  </si>
  <si>
    <t>2.1.7</t>
  </si>
  <si>
    <t>2.1.8</t>
  </si>
  <si>
    <t>2.1.9</t>
  </si>
  <si>
    <t>2.1.10</t>
  </si>
  <si>
    <t>2.1.11</t>
  </si>
  <si>
    <t>2.1.12</t>
  </si>
  <si>
    <t>COTAÇÃO 4</t>
  </si>
  <si>
    <t>SUPORTE TIPO PÉTALA COM 4 LUMINARIAS LED  150 WO</t>
  </si>
  <si>
    <t>DELTA COMERCIO DE MATERIAIS ELETRICOS E HIDRAULICOS EIRELI</t>
  </si>
  <si>
    <t>12564862/000126</t>
  </si>
  <si>
    <t>36.168.756/0001-34</t>
  </si>
  <si>
    <t>2.1.13</t>
  </si>
  <si>
    <t>PREFEITURA MUNICIPAL DE NAVIRAÍ</t>
  </si>
  <si>
    <t>NAVIRAÍ- MS</t>
  </si>
  <si>
    <t xml:space="preserve"> DIVERSAS RUAS, NAVIRAÍ- MS</t>
  </si>
  <si>
    <t>AV. VEIMAR GONÇALVES TORRES</t>
  </si>
  <si>
    <t>AV. CAMPO GRANDE</t>
  </si>
  <si>
    <t>AV. CAARAPÓ</t>
  </si>
  <si>
    <t>AV.PONTA PORÃ</t>
  </si>
  <si>
    <t>AV. MIGUEL SOTTANI</t>
  </si>
  <si>
    <t>AV. TARUMÃ</t>
  </si>
  <si>
    <t>AV.JOÃO RIGONATO</t>
  </si>
  <si>
    <t>AV.JOÃO PAULO II</t>
  </si>
  <si>
    <t>PRAÇA CENTRAL</t>
  </si>
  <si>
    <t xml:space="preserve">ANEL CENTRAL DA PRAÇA </t>
  </si>
  <si>
    <t>ANEL CIRCULO 1- RUA DOS JARDINS</t>
  </si>
  <si>
    <t xml:space="preserve">ANEL CIRCULO 2- RUA MEXICO,ALOGOAS </t>
  </si>
  <si>
    <t>AV.BATAGUASSU/JOÃO PAULO II</t>
  </si>
  <si>
    <t>Poste de 9,0m duplo</t>
  </si>
  <si>
    <t>Poste de 9,0m reto</t>
  </si>
  <si>
    <t>Lateral no braço</t>
  </si>
  <si>
    <t>Super Poste 9,0m</t>
  </si>
  <si>
    <t>Poste Jangada</t>
  </si>
  <si>
    <t>Suporte</t>
  </si>
  <si>
    <t>POSTE RETO 9,00m</t>
  </si>
  <si>
    <t>COTAÇÃO 5</t>
  </si>
  <si>
    <t>POSTE 12M AÇO</t>
  </si>
  <si>
    <t>2.1.14</t>
  </si>
  <si>
    <t>2.1.15</t>
  </si>
  <si>
    <t>SUBSTITUIÇÃO DE ILUMINAÇÃO PÚBLICA</t>
  </si>
  <si>
    <t>DIAS</t>
  </si>
  <si>
    <t>HORAS(POR DIA)</t>
  </si>
  <si>
    <t>HORAS TOTAL</t>
  </si>
  <si>
    <t>DIAS TRABALHADOS</t>
  </si>
  <si>
    <t>SEMANAS</t>
  </si>
  <si>
    <t>3.2</t>
  </si>
  <si>
    <t>;</t>
  </si>
  <si>
    <t>RUA MEXICO,ALOGOAS , RUA EMÍLIA Z.</t>
  </si>
  <si>
    <t>AV.BATAGUASSU</t>
  </si>
  <si>
    <t>ANEL CIRCULO 2- RUA MEXICO, ALAGOAS, EMÍLIA Z.</t>
  </si>
  <si>
    <t>90dias / 30dias =</t>
  </si>
  <si>
    <t>SINAPI (Abril/2023)</t>
  </si>
  <si>
    <t xml:space="preserve">SARRAFO NAO APARELHADO *2,5 X 7* CM, EM MACARANDUBA, ANGELIM OU EQUIVALENTE DA REGIAO - 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</si>
  <si>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4,15</t>
  </si>
  <si>
    <t xml:space="preserve">PONTALETE *7,5 X 7,5* CM EM PINUS, MISTA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</si>
  <si>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4,53</t>
  </si>
  <si>
    <t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</si>
  <si>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M2    </t>
  </si>
  <si>
    <t>300,00</t>
  </si>
  <si>
    <t xml:space="preserve">PREGO DE ACO POLIDO COM CABECA 18 X 30 (2 3/4 X 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</si>
  <si>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KG    </t>
  </si>
  <si>
    <t>13,12</t>
  </si>
  <si>
    <t>CARPINTEIRO DE FORMAS COM ENCARGOS COMPLEMENTARES</t>
  </si>
  <si>
    <t>19,59</t>
  </si>
  <si>
    <t>20,81</t>
  </si>
  <si>
    <t>SERVENTE COM ENCARGOS COMPLEMENTARES</t>
  </si>
  <si>
    <t>16,01</t>
  </si>
  <si>
    <t>17,03</t>
  </si>
  <si>
    <t>CONCRETO MAGRO PARA LASTRO, TRAÇO 1:4,5:4,5 (EM MASSA SECA DE CIMENTO/ AREIA MÉDIA/ BRITA 1) - PREPARO MECÂNICO COM BETONEIRA 400 L. AF_05/2021</t>
  </si>
  <si>
    <t>M3</t>
  </si>
  <si>
    <t>256,43</t>
  </si>
  <si>
    <t>384,70</t>
  </si>
  <si>
    <t>19,86</t>
  </si>
  <si>
    <t>23,26</t>
  </si>
  <si>
    <t>257,71</t>
  </si>
  <si>
    <t>77,62</t>
  </si>
  <si>
    <t xml:space="preserve">LOCACAO DE CONTAINER 2,30 X 6,00 M, ALT. 2,50 M, COM 1 SANITARIO, PARA ESCRITORIO, COMPLETO, SEM DIVISORIAS INTERNAS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</si>
  <si>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   </t>
  </si>
  <si>
    <t>535,00</t>
  </si>
  <si>
    <t>823,00</t>
  </si>
  <si>
    <t xml:space="preserve">LOCACAO DE CONTAINER 2,30 X 6,00 M, ALT. 2,50 M, PARA ESCRITORIO, SEM DIVISORIAS INTERNAS E SEM SANITARIO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</si>
  <si>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417,96</t>
  </si>
  <si>
    <t>642,96</t>
  </si>
  <si>
    <t xml:space="preserve">CONE DE SINALIZACAO EM PVC RIGIDO COM FAIXA REFLETIVA, H = 70 / 76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</si>
  <si>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45,22</t>
  </si>
  <si>
    <t>51,90</t>
  </si>
  <si>
    <t>Total -   SERVIÇOS PRELIMINARES:</t>
  </si>
  <si>
    <t>RELÉ FOTOELÉTRICO PARA COMANDO DE ILUMINAÇÃO EXTERNA 1000 W - FORNECIMENTO E INSTALAÇÃO. AF_08/2020</t>
  </si>
  <si>
    <t>29,65</t>
  </si>
  <si>
    <t>36,34</t>
  </si>
  <si>
    <t>45,00</t>
  </si>
  <si>
    <t>4,83</t>
  </si>
  <si>
    <t>SUBSTITUIÇÃO DE LUMINÁRIA DE VAPOR DE MERCÚRIO/VAPOR DE SÓDIO POR LUMINÁRIA DE LED PARA ILUMINAÇÃO PÚBLICA (NÃO INCLUI FORNECIMENTO). AF_08/2020</t>
  </si>
  <si>
    <t>78,97</t>
  </si>
  <si>
    <t>107,16</t>
  </si>
  <si>
    <t>POSTE DE AÇO CONICO CONTÍNUO CURVO SIMPLES, ENGASTADO, H=9M, INCLUSIVE LUMINÁRIA, SEM LÂMPADA - FORNECIMENTO E INSTALACAO. AF_11/2019</t>
  </si>
  <si>
    <t>2.364,53</t>
  </si>
  <si>
    <t>2.538,26</t>
  </si>
  <si>
    <t>CAIXA ENTERRADA ELÉTRICA RETANGULAR, EM CONCRETO PRÉ-MOLDADO, FUNDO COM BRITA, DIMENSÕES INTERNAS: 0,3X0,3X0,3 M. AF_12/2020</t>
  </si>
  <si>
    <t>94,63</t>
  </si>
  <si>
    <t>136,68</t>
  </si>
  <si>
    <t>HASTE DE ATERRAMENTO 5/8  PARA SPDA - FORNECIMENTO E INSTALAÇÃO. AF_12/2017</t>
  </si>
  <si>
    <t>54,79</t>
  </si>
  <si>
    <t>78,39</t>
  </si>
  <si>
    <t>CABO DE COBRE FLEXÍVEL ISOLADO, 2,5 MM², ANTI-CHAMA 0,6/1,0 KV, PARA CIRCUITOS TERMINAIS - FORNECIMENTO E INSTALAÇÃO. AF_12/2015</t>
  </si>
  <si>
    <t>4,90</t>
  </si>
  <si>
    <t>4,14</t>
  </si>
  <si>
    <t>CABO DE COBRE FLEXÍVEL ISOLADO, 16 MM², ANTI-CHAMA 0,6/1,0 KV, PARA CIRCUITOS TERMINAIS - FORNECIMENTO E INSTALAÇÃO. AF_12/2015</t>
  </si>
  <si>
    <t>22,50</t>
  </si>
  <si>
    <t>21,49</t>
  </si>
  <si>
    <t>ELETRODUTO FLEXÍVEL CORRUGADO REFORÇADO, PVC, DN 32 MM (1"), PARA CIRCUITOS TERMINAIS, INSTALADO EM FORRO - FORNECIMENTO E INSTALAÇÃO. AF_12/2015</t>
  </si>
  <si>
    <t>11,33</t>
  </si>
  <si>
    <t>16,45</t>
  </si>
  <si>
    <t>ESCAVAÇÃO MANUAL DE VALA COM PROFUNDIDADE MENOR OU IGUAL A 1,30 M. AF_02/2021</t>
  </si>
  <si>
    <t>58,31</t>
  </si>
  <si>
    <t>66,77</t>
  </si>
  <si>
    <t>REATERRO MANUAL DE VALAS COM COMPACTAÇÃO MECANIZADA. AF_04/2016</t>
  </si>
  <si>
    <t>23,17</t>
  </si>
  <si>
    <t>27,33</t>
  </si>
  <si>
    <t>PLANTIO DE GRAMA ESMERALDA OU SÃO CARLOS OU CURITIBANA, EM PLACAS. AF_05/2022</t>
  </si>
  <si>
    <t>12,35</t>
  </si>
  <si>
    <t>Total  -   SUBSTITUIÇÃO DE ILUMINAÇÃO PÚBLICA:</t>
  </si>
  <si>
    <t>ENGENHEIRO ELETRICISTA COM ENCARGOS COMPLEMENTARES</t>
  </si>
  <si>
    <t>90,07</t>
  </si>
  <si>
    <t>100,43</t>
  </si>
  <si>
    <t>VIGIA NOTURNO COM ENCARGOS COMPLEMENTARES</t>
  </si>
  <si>
    <t>20,45</t>
  </si>
  <si>
    <t>21,08</t>
  </si>
  <si>
    <t>Total  -   ADMINISTRAÇÃO LOCAL DE OBRA:</t>
  </si>
  <si>
    <t>GERENCIA DE PLANEJAMENTO E GESTÃO PÚBLICA</t>
  </si>
  <si>
    <t>GERENCIA DE PLANEJAMENTO E GESTÃO PUBLICA</t>
  </si>
  <si>
    <t>GERENCIA DE OBRAS E SERVIÇOS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</si>
</sst>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#,##0.0000"/>
    <numFmt numFmtId="168" formatCode="#,##0.000_);\(#,##0.000\)"/>
    <numFmt numFmtId="169" formatCode="&quot;R$&quot;\ #,##0.00"/>
    <numFmt numFmtId="170" formatCode="_(* #,##0.00_);_(* \(#,##0.00\);_(* &quot;-&quot;??_);_(@_)"/>
    <numFmt numFmtId="171" formatCode="#,##0.000"/>
    <numFmt numFmtId="172" formatCode="_-* #,##0.000_-;\-* #,##0.000_-;_-* &quot;-&quot;??_-;_-@_-"/>
    <numFmt numFmtId="173" formatCode="0.0000"/>
    <numFmt numFmtId="174" formatCode="_(* #,##0.000_);_(* \(#,##0.000\);_(* &quot;-&quot;??_);_(@_)"/>
    <numFmt numFmtId="175" formatCode="#,##0.00_ ;\-#,##0.00\ "/>
    <numFmt numFmtId="176" formatCode="0.000%"/>
    <numFmt numFmtId="177" formatCode="0.0%"/>
    <numFmt numFmtId="178" formatCode="_-* #,##0.0000_-;\-* #,##0.0000_-;_-* &quot;-&quot;??_-;_-@_-"/>
    <numFmt numFmtId="179" formatCode="0.0"/>
  </numFmts>
  <fonts count="8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sz val="7"/>
      <name val="Cambria"/>
      <family val="1"/>
    </font>
    <font>
      <b/>
      <sz val="8"/>
      <color rgb="FF000000"/>
      <name val="Cambria"/>
      <family val="1"/>
    </font>
    <font>
      <b/>
      <sz val="10"/>
      <color rgb="FF000000"/>
      <name val="Cambria"/>
      <family val="1"/>
    </font>
    <font>
      <sz val="8"/>
      <color rgb="FF000000"/>
      <name val="Cambria"/>
      <family val="1"/>
    </font>
    <font>
      <sz val="6"/>
      <color rgb="FF000000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rgb="FF000000"/>
      <name val="Cambria"/>
      <family val="1"/>
    </font>
    <font>
      <b/>
      <sz val="6"/>
      <name val="Cambria"/>
      <family val="1"/>
    </font>
    <font>
      <b/>
      <sz val="5"/>
      <name val="Cambria"/>
      <family val="1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4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20"/>
      <name val="Cambria"/>
      <family val="1"/>
    </font>
    <font>
      <sz val="12"/>
      <name val="Cambria"/>
      <family val="1"/>
    </font>
    <font>
      <b/>
      <sz val="12"/>
      <color theme="1"/>
      <name val="Cambria"/>
      <family val="1"/>
    </font>
    <font>
      <sz val="11"/>
      <name val="Cambria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8"/>
      <name val="Cambria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000000"/>
      <name val="Cambria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mbria"/>
      <family val="1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6"/>
      <color theme="1"/>
      <name val="Cambria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10"/>
      <name val="Calibri"/>
      <family val="2"/>
      <scheme val="minor"/>
    </font>
    <font>
      <b/>
      <sz val="12"/>
      <name val="Calibri Light"/>
      <family val="1"/>
      <scheme val="major"/>
    </font>
    <font>
      <b/>
      <sz val="16"/>
      <name val="Calibri Light"/>
      <family val="1"/>
      <scheme val="major"/>
    </font>
    <font>
      <sz val="8"/>
      <name val="Calibri Light"/>
      <family val="1"/>
      <scheme val="major"/>
    </font>
    <font>
      <b/>
      <sz val="8"/>
      <name val="Calibri Light"/>
      <family val="1"/>
      <scheme val="major"/>
    </font>
    <font>
      <b/>
      <sz val="6"/>
      <name val="Calibri Light"/>
      <family val="1"/>
      <scheme val="major"/>
    </font>
    <font>
      <sz val="11"/>
      <color indexed="8"/>
      <name val="Calibri"/>
      <family val="2"/>
    </font>
    <font>
      <b/>
      <sz val="10"/>
      <color indexed="8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color indexed="8"/>
      <name val="Calibri Light"/>
      <family val="1"/>
      <scheme val="major"/>
    </font>
    <font>
      <b/>
      <sz val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8" fontId="1" fillId="0" borderId="0"/>
    <xf numFmtId="168" fontId="1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170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52" fillId="0" borderId="0"/>
    <xf numFmtId="9" fontId="5" fillId="0" borderId="0" applyFont="0" applyFill="0" applyBorder="0" applyAlignment="0" applyProtection="0"/>
    <xf numFmtId="0" fontId="3" fillId="0" borderId="0"/>
    <xf numFmtId="0" fontId="75" fillId="0" borderId="0"/>
  </cellStyleXfs>
  <cellXfs count="837">
    <xf numFmtId="0" fontId="0" fillId="0" borderId="0" xfId="0"/>
    <xf numFmtId="9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0" fontId="11" fillId="0" borderId="4" xfId="3" applyNumberFormat="1" applyFont="1" applyBorder="1" applyAlignment="1" applyProtection="1">
      <alignment vertical="center" wrapText="1"/>
    </xf>
    <xf numFmtId="10" fontId="12" fillId="0" borderId="4" xfId="3" applyNumberFormat="1" applyFont="1" applyBorder="1" applyAlignment="1" applyProtection="1">
      <alignment vertical="center" wrapText="1"/>
    </xf>
    <xf numFmtId="4" fontId="11" fillId="0" borderId="4" xfId="3" applyNumberFormat="1" applyFont="1" applyBorder="1" applyAlignment="1" applyProtection="1">
      <alignment horizontal="left"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69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4" fontId="11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7" fillId="0" borderId="13" xfId="0" applyFont="1" applyBorder="1"/>
    <xf numFmtId="0" fontId="7" fillId="0" borderId="10" xfId="0" applyFont="1" applyBorder="1"/>
    <xf numFmtId="0" fontId="21" fillId="2" borderId="2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0" xfId="0" applyBorder="1"/>
    <xf numFmtId="10" fontId="7" fillId="0" borderId="0" xfId="3" applyNumberFormat="1" applyFont="1" applyAlignment="1">
      <alignment vertical="center"/>
    </xf>
    <xf numFmtId="4" fontId="9" fillId="0" borderId="3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7" fillId="0" borderId="8" xfId="0" applyFont="1" applyBorder="1"/>
    <xf numFmtId="0" fontId="0" fillId="0" borderId="8" xfId="0" applyBorder="1"/>
    <xf numFmtId="0" fontId="8" fillId="0" borderId="9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6" applyFont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10" fontId="12" fillId="0" borderId="4" xfId="3" applyNumberFormat="1" applyFont="1" applyBorder="1" applyAlignment="1" applyProtection="1">
      <alignment horizontal="left" vertical="center" wrapText="1"/>
    </xf>
    <xf numFmtId="0" fontId="0" fillId="0" borderId="15" xfId="0" applyBorder="1" applyAlignment="1">
      <alignment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right" vertical="center"/>
    </xf>
    <xf numFmtId="166" fontId="20" fillId="2" borderId="27" xfId="0" applyNumberFormat="1" applyFont="1" applyFill="1" applyBorder="1" applyAlignment="1">
      <alignment horizontal="center" vertical="center"/>
    </xf>
    <xf numFmtId="166" fontId="20" fillId="2" borderId="3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right" vertical="center" wrapText="1"/>
    </xf>
    <xf numFmtId="166" fontId="28" fillId="0" borderId="4" xfId="0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4" fontId="28" fillId="0" borderId="4" xfId="0" applyNumberFormat="1" applyFont="1" applyBorder="1" applyAlignment="1">
      <alignment horizontal="right" vertical="center" wrapText="1"/>
    </xf>
    <xf numFmtId="2" fontId="29" fillId="0" borderId="4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4" xfId="0" applyBorder="1"/>
    <xf numFmtId="0" fontId="26" fillId="0" borderId="13" xfId="0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2" fontId="7" fillId="0" borderId="0" xfId="0" applyNumberFormat="1" applyFont="1"/>
    <xf numFmtId="0" fontId="23" fillId="0" borderId="0" xfId="0" applyFont="1" applyAlignment="1">
      <alignment horizontal="center"/>
    </xf>
    <xf numFmtId="2" fontId="28" fillId="0" borderId="4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 wrapText="1"/>
    </xf>
    <xf numFmtId="2" fontId="28" fillId="2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166" fontId="8" fillId="0" borderId="4" xfId="8" applyFont="1" applyBorder="1" applyAlignment="1" applyProtection="1">
      <alignment vertical="center" wrapText="1"/>
    </xf>
    <xf numFmtId="166" fontId="15" fillId="0" borderId="12" xfId="8" applyFont="1" applyBorder="1" applyAlignment="1" applyProtection="1">
      <alignment vertical="center" wrapText="1"/>
    </xf>
    <xf numFmtId="166" fontId="11" fillId="0" borderId="4" xfId="8" applyFont="1" applyBorder="1" applyAlignment="1" applyProtection="1">
      <alignment horizontal="center" vertical="center" wrapText="1"/>
    </xf>
    <xf numFmtId="166" fontId="11" fillId="0" borderId="4" xfId="8" applyFont="1" applyBorder="1" applyAlignment="1">
      <alignment horizontal="right" vertical="center"/>
    </xf>
    <xf numFmtId="166" fontId="28" fillId="0" borderId="4" xfId="8" applyFont="1" applyBorder="1" applyAlignment="1">
      <alignment horizontal="right" vertical="center" wrapText="1"/>
    </xf>
    <xf numFmtId="166" fontId="0" fillId="0" borderId="0" xfId="8" applyFont="1" applyAlignment="1">
      <alignment vertical="center"/>
    </xf>
    <xf numFmtId="166" fontId="0" fillId="0" borderId="0" xfId="8" applyFont="1" applyBorder="1" applyAlignment="1">
      <alignment vertical="center"/>
    </xf>
    <xf numFmtId="166" fontId="28" fillId="0" borderId="4" xfId="8" applyFont="1" applyBorder="1" applyAlignment="1" applyProtection="1">
      <alignment horizontal="right" vertical="center" wrapText="1"/>
    </xf>
    <xf numFmtId="166" fontId="11" fillId="0" borderId="4" xfId="8" applyFont="1" applyBorder="1" applyAlignment="1" applyProtection="1">
      <alignment horizontal="left" vertical="center" wrapText="1"/>
    </xf>
    <xf numFmtId="166" fontId="10" fillId="0" borderId="4" xfId="8" applyFont="1" applyBorder="1" applyAlignment="1" applyProtection="1">
      <alignment vertical="center"/>
    </xf>
    <xf numFmtId="166" fontId="10" fillId="2" borderId="4" xfId="8" applyFont="1" applyFill="1" applyBorder="1" applyAlignment="1" applyProtection="1">
      <alignment vertical="center"/>
    </xf>
    <xf numFmtId="166" fontId="11" fillId="0" borderId="4" xfId="8" applyFont="1" applyBorder="1" applyAlignment="1" applyProtection="1">
      <alignment vertical="center" wrapText="1"/>
    </xf>
    <xf numFmtId="166" fontId="13" fillId="0" borderId="4" xfId="8" applyFont="1" applyBorder="1" applyAlignment="1" applyProtection="1">
      <alignment horizontal="center" vertical="center" wrapText="1"/>
    </xf>
    <xf numFmtId="166" fontId="23" fillId="2" borderId="4" xfId="8" applyFont="1" applyFill="1" applyBorder="1" applyAlignment="1" applyProtection="1">
      <alignment horizontal="right" vertical="center" wrapText="1"/>
    </xf>
    <xf numFmtId="166" fontId="13" fillId="0" borderId="4" xfId="8" applyFont="1" applyBorder="1" applyAlignment="1" applyProtection="1">
      <alignment horizontal="righ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2" fontId="28" fillId="4" borderId="12" xfId="0" applyNumberFormat="1" applyFont="1" applyFill="1" applyBorder="1" applyAlignment="1">
      <alignment horizontal="center" vertical="center" wrapText="1"/>
    </xf>
    <xf numFmtId="166" fontId="14" fillId="4" borderId="12" xfId="8" applyFont="1" applyFill="1" applyBorder="1" applyAlignment="1" applyProtection="1">
      <alignment vertical="center" wrapText="1"/>
    </xf>
    <xf numFmtId="4" fontId="14" fillId="4" borderId="12" xfId="0" applyNumberFormat="1" applyFont="1" applyFill="1" applyBorder="1" applyAlignment="1">
      <alignment vertical="center" wrapText="1"/>
    </xf>
    <xf numFmtId="166" fontId="9" fillId="4" borderId="12" xfId="8" applyFont="1" applyFill="1" applyBorder="1" applyAlignment="1" applyProtection="1">
      <alignment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2" fontId="28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6" fontId="14" fillId="4" borderId="4" xfId="8" applyFont="1" applyFill="1" applyBorder="1" applyAlignment="1" applyProtection="1">
      <alignment horizontal="right" vertical="center" wrapText="1"/>
    </xf>
    <xf numFmtId="4" fontId="14" fillId="4" borderId="4" xfId="0" applyNumberFormat="1" applyFont="1" applyFill="1" applyBorder="1" applyAlignment="1">
      <alignment horizontal="right" vertical="center" wrapText="1"/>
    </xf>
    <xf numFmtId="166" fontId="9" fillId="4" borderId="4" xfId="8" applyFont="1" applyFill="1" applyBorder="1" applyAlignment="1" applyProtection="1">
      <alignment horizontal="righ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6" fontId="9" fillId="4" borderId="2" xfId="8" applyFont="1" applyFill="1" applyBorder="1" applyAlignment="1" applyProtection="1">
      <alignment horizontal="right" vertical="center" wrapText="1"/>
    </xf>
    <xf numFmtId="0" fontId="7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 wrapText="1"/>
    </xf>
    <xf numFmtId="2" fontId="6" fillId="4" borderId="4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166" fontId="8" fillId="0" borderId="2" xfId="8" applyFont="1" applyBorder="1" applyAlignment="1" applyProtection="1">
      <alignment vertical="center" wrapText="1"/>
    </xf>
    <xf numFmtId="166" fontId="15" fillId="0" borderId="9" xfId="8" applyFont="1" applyBorder="1" applyAlignment="1" applyProtection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17" fontId="11" fillId="0" borderId="2" xfId="8" applyNumberFormat="1" applyFont="1" applyBorder="1" applyAlignment="1" applyProtection="1">
      <alignment horizontal="center" vertical="center" wrapText="1"/>
    </xf>
    <xf numFmtId="166" fontId="11" fillId="0" borderId="2" xfId="8" applyFont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6" fontId="9" fillId="4" borderId="9" xfId="8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6" fontId="11" fillId="0" borderId="2" xfId="8" applyFont="1" applyBorder="1" applyAlignment="1" applyProtection="1">
      <alignment horizontal="right" vertical="center" wrapText="1"/>
    </xf>
    <xf numFmtId="166" fontId="28" fillId="2" borderId="2" xfId="8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166" fontId="28" fillId="0" borderId="2" xfId="8" applyFont="1" applyBorder="1" applyAlignment="1" applyProtection="1">
      <alignment horizontal="right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166" fontId="20" fillId="2" borderId="15" xfId="0" applyNumberFormat="1" applyFont="1" applyFill="1" applyBorder="1" applyAlignment="1">
      <alignment horizontal="center" vertical="center"/>
    </xf>
    <xf numFmtId="166" fontId="20" fillId="2" borderId="4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32" fillId="0" borderId="0" xfId="6" applyFont="1" applyAlignment="1">
      <alignment vertical="center"/>
    </xf>
    <xf numFmtId="0" fontId="33" fillId="6" borderId="0" xfId="14" applyFont="1" applyFill="1"/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2" fontId="32" fillId="0" borderId="0" xfId="6" applyNumberFormat="1" applyFont="1" applyAlignment="1">
      <alignment vertical="center"/>
    </xf>
    <xf numFmtId="174" fontId="15" fillId="4" borderId="3" xfId="15" applyNumberFormat="1" applyFont="1" applyFill="1" applyBorder="1" applyAlignment="1">
      <alignment horizontal="center" vertical="center"/>
    </xf>
    <xf numFmtId="170" fontId="15" fillId="4" borderId="3" xfId="15" applyFont="1" applyFill="1" applyBorder="1" applyAlignment="1">
      <alignment horizontal="center" vertical="center"/>
    </xf>
    <xf numFmtId="170" fontId="15" fillId="4" borderId="3" xfId="15" applyFont="1" applyFill="1" applyBorder="1" applyAlignment="1">
      <alignment horizontal="center" vertical="center" wrapText="1"/>
    </xf>
    <xf numFmtId="170" fontId="9" fillId="0" borderId="0" xfId="15" applyFont="1" applyFill="1"/>
    <xf numFmtId="170" fontId="34" fillId="0" borderId="0" xfId="15" applyFont="1" applyFill="1"/>
    <xf numFmtId="170" fontId="15" fillId="0" borderId="3" xfId="15" applyFont="1" applyFill="1" applyBorder="1"/>
    <xf numFmtId="170" fontId="15" fillId="0" borderId="3" xfId="15" applyFont="1" applyFill="1" applyBorder="1" applyAlignment="1">
      <alignment horizontal="center"/>
    </xf>
    <xf numFmtId="0" fontId="13" fillId="0" borderId="0" xfId="6" applyFont="1" applyAlignment="1">
      <alignment vertical="top" wrapText="1"/>
    </xf>
    <xf numFmtId="0" fontId="39" fillId="0" borderId="0" xfId="6" applyFont="1" applyAlignment="1">
      <alignment horizontal="right" vertical="center" wrapText="1"/>
    </xf>
    <xf numFmtId="170" fontId="40" fillId="0" borderId="0" xfId="7" applyFont="1" applyFill="1" applyBorder="1" applyAlignment="1">
      <alignment horizontal="right" vertical="center"/>
    </xf>
    <xf numFmtId="0" fontId="41" fillId="0" borderId="0" xfId="6" applyFont="1" applyAlignment="1">
      <alignment vertical="center"/>
    </xf>
    <xf numFmtId="0" fontId="33" fillId="6" borderId="0" xfId="14" applyFont="1" applyFill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166" fontId="28" fillId="0" borderId="4" xfId="8" applyFont="1" applyBorder="1" applyAlignment="1">
      <alignment vertical="center" wrapText="1"/>
    </xf>
    <xf numFmtId="172" fontId="25" fillId="2" borderId="4" xfId="8" applyNumberFormat="1" applyFont="1" applyFill="1" applyBorder="1" applyAlignment="1">
      <alignment horizontal="center" vertical="center"/>
    </xf>
    <xf numFmtId="2" fontId="28" fillId="0" borderId="4" xfId="0" applyNumberFormat="1" applyFont="1" applyBorder="1" applyAlignment="1">
      <alignment horizontal="right" vertical="center" wrapText="1"/>
    </xf>
    <xf numFmtId="2" fontId="28" fillId="0" borderId="43" xfId="0" applyNumberFormat="1" applyFont="1" applyBorder="1" applyAlignment="1">
      <alignment horizontal="right" vertical="center" wrapText="1"/>
    </xf>
    <xf numFmtId="173" fontId="8" fillId="0" borderId="4" xfId="6" applyNumberFormat="1" applyFont="1" applyBorder="1" applyAlignment="1">
      <alignment horizontal="right" vertical="center"/>
    </xf>
    <xf numFmtId="4" fontId="7" fillId="0" borderId="0" xfId="0" applyNumberFormat="1" applyFont="1"/>
    <xf numFmtId="0" fontId="28" fillId="2" borderId="4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169" fontId="21" fillId="2" borderId="10" xfId="0" applyNumberFormat="1" applyFont="1" applyFill="1" applyBorder="1" applyAlignment="1">
      <alignment horizontal="center" vertical="center"/>
    </xf>
    <xf numFmtId="10" fontId="21" fillId="2" borderId="15" xfId="0" applyNumberFormat="1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vertical="center"/>
    </xf>
    <xf numFmtId="10" fontId="21" fillId="2" borderId="47" xfId="0" applyNumberFormat="1" applyFont="1" applyFill="1" applyBorder="1" applyAlignment="1">
      <alignment horizontal="center" vertical="center"/>
    </xf>
    <xf numFmtId="169" fontId="21" fillId="2" borderId="47" xfId="0" applyNumberFormat="1" applyFont="1" applyFill="1" applyBorder="1" applyAlignment="1">
      <alignment horizontal="center" vertical="center"/>
    </xf>
    <xf numFmtId="169" fontId="21" fillId="2" borderId="47" xfId="0" applyNumberFormat="1" applyFont="1" applyFill="1" applyBorder="1" applyAlignment="1">
      <alignment horizontal="right" vertical="center"/>
    </xf>
    <xf numFmtId="10" fontId="21" fillId="2" borderId="3" xfId="0" applyNumberFormat="1" applyFont="1" applyFill="1" applyBorder="1" applyAlignment="1">
      <alignment horizontal="center" vertical="center"/>
    </xf>
    <xf numFmtId="169" fontId="21" fillId="2" borderId="3" xfId="0" applyNumberFormat="1" applyFont="1" applyFill="1" applyBorder="1" applyAlignment="1">
      <alignment horizontal="center" vertical="center"/>
    </xf>
    <xf numFmtId="169" fontId="21" fillId="2" borderId="3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10" fontId="21" fillId="2" borderId="11" xfId="0" applyNumberFormat="1" applyFont="1" applyFill="1" applyBorder="1" applyAlignment="1">
      <alignment horizontal="center" vertical="center"/>
    </xf>
    <xf numFmtId="0" fontId="7" fillId="0" borderId="14" xfId="0" applyFont="1" applyBorder="1"/>
    <xf numFmtId="170" fontId="9" fillId="0" borderId="14" xfId="15" applyFont="1" applyFill="1" applyBorder="1"/>
    <xf numFmtId="0" fontId="5" fillId="0" borderId="0" xfId="6" applyAlignment="1">
      <alignment horizontal="center" vertical="center"/>
    </xf>
    <xf numFmtId="170" fontId="36" fillId="0" borderId="2" xfId="15" applyFont="1" applyFill="1" applyBorder="1" applyAlignment="1">
      <alignment horizontal="left" vertical="center"/>
    </xf>
    <xf numFmtId="170" fontId="34" fillId="0" borderId="8" xfId="15" applyFont="1" applyFill="1" applyBorder="1"/>
    <xf numFmtId="170" fontId="34" fillId="0" borderId="12" xfId="15" applyFont="1" applyFill="1" applyBorder="1"/>
    <xf numFmtId="0" fontId="9" fillId="0" borderId="10" xfId="0" applyFont="1" applyBorder="1" applyAlignment="1">
      <alignment horizontal="center" vertical="center" wrapText="1"/>
    </xf>
    <xf numFmtId="169" fontId="0" fillId="0" borderId="0" xfId="0" applyNumberFormat="1"/>
    <xf numFmtId="0" fontId="25" fillId="2" borderId="26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7" fillId="0" borderId="15" xfId="0" applyFont="1" applyBorder="1"/>
    <xf numFmtId="0" fontId="9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/>
    </xf>
    <xf numFmtId="2" fontId="9" fillId="0" borderId="15" xfId="0" applyNumberFormat="1" applyFont="1" applyBorder="1" applyAlignment="1">
      <alignment horizontal="center" vertical="center" wrapText="1"/>
    </xf>
    <xf numFmtId="2" fontId="29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166" fontId="23" fillId="0" borderId="4" xfId="8" applyFont="1" applyFill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10" fontId="9" fillId="0" borderId="4" xfId="3" applyNumberFormat="1" applyFont="1" applyBorder="1" applyAlignment="1" applyProtection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11" fillId="0" borderId="4" xfId="3" applyNumberFormat="1" applyFont="1" applyBorder="1" applyAlignment="1" applyProtection="1">
      <alignment horizontal="right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6" fontId="13" fillId="0" borderId="15" xfId="8" applyFont="1" applyBorder="1" applyAlignment="1" applyProtection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166" fontId="11" fillId="0" borderId="11" xfId="8" applyFont="1" applyBorder="1" applyAlignment="1" applyProtection="1">
      <alignment horizontal="right" vertical="center" wrapText="1"/>
    </xf>
    <xf numFmtId="0" fontId="47" fillId="0" borderId="0" xfId="0" applyFont="1" applyAlignment="1">
      <alignment horizontal="center" vertical="center"/>
    </xf>
    <xf numFmtId="10" fontId="11" fillId="0" borderId="4" xfId="3" applyNumberFormat="1" applyFont="1" applyBorder="1" applyAlignment="1" applyProtection="1">
      <alignment horizontal="center" vertical="center" wrapText="1"/>
    </xf>
    <xf numFmtId="166" fontId="36" fillId="0" borderId="12" xfId="8" applyFont="1" applyBorder="1" applyAlignment="1" applyProtection="1">
      <alignment vertical="center" wrapText="1"/>
    </xf>
    <xf numFmtId="166" fontId="3" fillId="0" borderId="0" xfId="8" applyFont="1" applyAlignment="1">
      <alignment vertical="center"/>
    </xf>
    <xf numFmtId="165" fontId="0" fillId="0" borderId="0" xfId="16" applyFont="1"/>
    <xf numFmtId="165" fontId="0" fillId="0" borderId="0" xfId="0" applyNumberFormat="1"/>
    <xf numFmtId="49" fontId="19" fillId="2" borderId="47" xfId="0" applyNumberFormat="1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right" vertical="center" wrapText="1"/>
    </xf>
    <xf numFmtId="0" fontId="48" fillId="2" borderId="3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right" vertical="center"/>
    </xf>
    <xf numFmtId="0" fontId="20" fillId="2" borderId="38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49" fontId="48" fillId="2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4" xfId="6" applyNumberFormat="1" applyFont="1" applyBorder="1" applyAlignment="1">
      <alignment horizontal="right" vertical="center"/>
    </xf>
    <xf numFmtId="2" fontId="8" fillId="0" borderId="2" xfId="6" applyNumberFormat="1" applyFont="1" applyBorder="1" applyAlignment="1">
      <alignment horizontal="right" vertical="center"/>
    </xf>
    <xf numFmtId="0" fontId="48" fillId="2" borderId="4" xfId="0" applyFont="1" applyFill="1" applyBorder="1" applyAlignment="1">
      <alignment horizontal="center" vertical="center"/>
    </xf>
    <xf numFmtId="10" fontId="12" fillId="0" borderId="15" xfId="3" applyNumberFormat="1" applyFont="1" applyBorder="1" applyAlignment="1" applyProtection="1">
      <alignment horizontal="left" vertical="center" wrapText="1"/>
    </xf>
    <xf numFmtId="171" fontId="9" fillId="0" borderId="3" xfId="0" applyNumberFormat="1" applyFont="1" applyBorder="1" applyAlignment="1">
      <alignment horizontal="right" vertical="center"/>
    </xf>
    <xf numFmtId="167" fontId="9" fillId="0" borderId="3" xfId="0" applyNumberFormat="1" applyFont="1" applyBorder="1" applyAlignment="1">
      <alignment horizontal="right" vertical="center"/>
    </xf>
    <xf numFmtId="0" fontId="7" fillId="0" borderId="1" xfId="0" applyFont="1" applyBorder="1"/>
    <xf numFmtId="2" fontId="50" fillId="0" borderId="4" xfId="0" applyNumberFormat="1" applyFont="1" applyBorder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0" fontId="31" fillId="0" borderId="1" xfId="0" applyFont="1" applyBorder="1" applyAlignment="1">
      <alignment horizontal="center"/>
    </xf>
    <xf numFmtId="0" fontId="27" fillId="0" borderId="5" xfId="0" applyFont="1" applyBorder="1" applyAlignment="1">
      <alignment vertical="top"/>
    </xf>
    <xf numFmtId="0" fontId="15" fillId="0" borderId="1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38" fillId="0" borderId="3" xfId="0" applyFont="1" applyBorder="1" applyAlignment="1">
      <alignment horizontal="right" vertical="center"/>
    </xf>
    <xf numFmtId="0" fontId="24" fillId="0" borderId="3" xfId="0" applyFont="1" applyBorder="1" applyAlignment="1">
      <alignment vertical="center"/>
    </xf>
    <xf numFmtId="4" fontId="14" fillId="0" borderId="3" xfId="0" applyNumberFormat="1" applyFont="1" applyBorder="1" applyAlignment="1">
      <alignment horizontal="right"/>
    </xf>
    <xf numFmtId="0" fontId="24" fillId="4" borderId="7" xfId="0" applyFont="1" applyFill="1" applyBorder="1" applyAlignment="1">
      <alignment horizontal="center" vertical="center"/>
    </xf>
    <xf numFmtId="2" fontId="24" fillId="4" borderId="7" xfId="0" applyNumberFormat="1" applyFont="1" applyFill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166" fontId="24" fillId="0" borderId="3" xfId="8" applyFont="1" applyBorder="1" applyAlignment="1">
      <alignment horizontal="right"/>
    </xf>
    <xf numFmtId="166" fontId="24" fillId="0" borderId="14" xfId="8" applyFont="1" applyBorder="1" applyAlignment="1">
      <alignment horizontal="right"/>
    </xf>
    <xf numFmtId="166" fontId="24" fillId="0" borderId="0" xfId="8" applyFont="1" applyBorder="1" applyAlignment="1">
      <alignment horizontal="right"/>
    </xf>
    <xf numFmtId="166" fontId="23" fillId="0" borderId="3" xfId="8" applyFont="1" applyBorder="1" applyAlignment="1">
      <alignment horizontal="right"/>
    </xf>
    <xf numFmtId="0" fontId="31" fillId="0" borderId="14" xfId="0" applyFont="1" applyBorder="1"/>
    <xf numFmtId="0" fontId="23" fillId="0" borderId="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 textRotation="90"/>
    </xf>
    <xf numFmtId="0" fontId="24" fillId="0" borderId="4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166" fontId="23" fillId="0" borderId="0" xfId="8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2" fontId="23" fillId="0" borderId="3" xfId="0" applyNumberFormat="1" applyFont="1" applyBorder="1" applyAlignment="1">
      <alignment horizontal="right"/>
    </xf>
    <xf numFmtId="0" fontId="23" fillId="0" borderId="3" xfId="0" applyFont="1" applyBorder="1"/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6" fontId="8" fillId="0" borderId="14" xfId="8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31" fillId="0" borderId="14" xfId="0" applyNumberFormat="1" applyFont="1" applyBorder="1"/>
    <xf numFmtId="0" fontId="52" fillId="0" borderId="54" xfId="20" applyBorder="1"/>
    <xf numFmtId="0" fontId="52" fillId="0" borderId="56" xfId="20" applyBorder="1"/>
    <xf numFmtId="0" fontId="52" fillId="0" borderId="0" xfId="20"/>
    <xf numFmtId="0" fontId="54" fillId="0" borderId="0" xfId="20" applyFont="1" applyAlignment="1">
      <alignment horizontal="center" vertical="center"/>
    </xf>
    <xf numFmtId="0" fontId="52" fillId="0" borderId="57" xfId="20" applyBorder="1"/>
    <xf numFmtId="0" fontId="54" fillId="0" borderId="58" xfId="20" applyFont="1" applyBorder="1" applyAlignment="1">
      <alignment horizontal="center" vertical="center"/>
    </xf>
    <xf numFmtId="0" fontId="52" fillId="0" borderId="59" xfId="20" applyBorder="1"/>
    <xf numFmtId="0" fontId="5" fillId="0" borderId="60" xfId="20" applyFont="1" applyBorder="1"/>
    <xf numFmtId="0" fontId="40" fillId="0" borderId="0" xfId="20" applyFont="1" applyAlignment="1">
      <alignment horizontal="center" vertical="center"/>
    </xf>
    <xf numFmtId="0" fontId="5" fillId="0" borderId="61" xfId="20" applyFont="1" applyBorder="1"/>
    <xf numFmtId="0" fontId="40" fillId="0" borderId="0" xfId="20" applyFont="1" applyAlignment="1">
      <alignment vertical="center"/>
    </xf>
    <xf numFmtId="0" fontId="55" fillId="0" borderId="0" xfId="20" applyFont="1" applyAlignment="1">
      <alignment vertical="center"/>
    </xf>
    <xf numFmtId="0" fontId="40" fillId="7" borderId="3" xfId="20" applyFont="1" applyFill="1" applyBorder="1" applyAlignment="1" applyProtection="1">
      <alignment horizontal="center"/>
      <protection locked="0"/>
    </xf>
    <xf numFmtId="0" fontId="57" fillId="0" borderId="0" xfId="20" applyFont="1"/>
    <xf numFmtId="0" fontId="58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10" fontId="56" fillId="7" borderId="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Alignment="1">
      <alignment horizontal="center" vertical="center"/>
    </xf>
    <xf numFmtId="0" fontId="40" fillId="0" borderId="0" xfId="20" applyFont="1" applyAlignment="1">
      <alignment horizontal="center" vertical="center" wrapText="1"/>
    </xf>
    <xf numFmtId="0" fontId="59" fillId="0" borderId="0" xfId="20" applyFont="1"/>
    <xf numFmtId="0" fontId="40" fillId="0" borderId="0" xfId="20" quotePrefix="1" applyFont="1" applyAlignment="1">
      <alignment vertical="center"/>
    </xf>
    <xf numFmtId="0" fontId="5" fillId="0" borderId="0" xfId="20" applyFont="1"/>
    <xf numFmtId="10" fontId="40" fillId="0" borderId="0" xfId="20" applyNumberFormat="1" applyFont="1" applyAlignment="1">
      <alignment horizontal="center" vertical="center"/>
    </xf>
    <xf numFmtId="10" fontId="56" fillId="0" borderId="0" xfId="21" applyNumberFormat="1" applyFont="1" applyFill="1" applyBorder="1" applyAlignment="1" applyProtection="1">
      <alignment vertical="center" wrapText="1"/>
    </xf>
    <xf numFmtId="10" fontId="40" fillId="0" borderId="0" xfId="21" applyNumberFormat="1" applyFont="1" applyFill="1" applyBorder="1" applyAlignment="1" applyProtection="1">
      <alignment vertical="center" wrapText="1"/>
    </xf>
    <xf numFmtId="0" fontId="40" fillId="0" borderId="0" xfId="20" applyFont="1" applyAlignment="1">
      <alignment horizontal="center"/>
    </xf>
    <xf numFmtId="176" fontId="60" fillId="0" borderId="0" xfId="20" applyNumberFormat="1" applyFont="1"/>
    <xf numFmtId="10" fontId="0" fillId="0" borderId="0" xfId="21" applyNumberFormat="1" applyFont="1" applyProtection="1"/>
    <xf numFmtId="0" fontId="5" fillId="0" borderId="65" xfId="20" applyFont="1" applyBorder="1"/>
    <xf numFmtId="0" fontId="5" fillId="0" borderId="67" xfId="20" applyFont="1" applyBorder="1"/>
    <xf numFmtId="0" fontId="5" fillId="0" borderId="57" xfId="20" applyFont="1" applyBorder="1"/>
    <xf numFmtId="0" fontId="5" fillId="0" borderId="58" xfId="20" applyFont="1" applyBorder="1"/>
    <xf numFmtId="0" fontId="5" fillId="0" borderId="59" xfId="20" applyFont="1" applyBorder="1"/>
    <xf numFmtId="0" fontId="61" fillId="0" borderId="0" xfId="20" applyFont="1" applyAlignment="1">
      <alignment horizontal="center" vertical="center" wrapText="1"/>
    </xf>
    <xf numFmtId="0" fontId="52" fillId="0" borderId="0" xfId="20" applyAlignment="1">
      <alignment horizontal="center"/>
    </xf>
    <xf numFmtId="0" fontId="62" fillId="0" borderId="0" xfId="20" applyFont="1" applyAlignment="1">
      <alignment horizontal="left" vertical="center" wrapText="1"/>
    </xf>
    <xf numFmtId="10" fontId="62" fillId="0" borderId="0" xfId="21" applyNumberFormat="1" applyFont="1" applyBorder="1" applyAlignment="1" applyProtection="1">
      <alignment horizontal="center" vertical="center" wrapText="1"/>
    </xf>
    <xf numFmtId="10" fontId="57" fillId="7" borderId="5" xfId="21" applyNumberFormat="1" applyFont="1" applyFill="1" applyBorder="1" applyAlignment="1" applyProtection="1">
      <alignment horizontal="center" vertical="center" wrapText="1"/>
      <protection locked="0"/>
    </xf>
    <xf numFmtId="10" fontId="5" fillId="0" borderId="61" xfId="20" applyNumberFormat="1" applyFont="1" applyBorder="1"/>
    <xf numFmtId="10" fontId="52" fillId="0" borderId="0" xfId="20" applyNumberFormat="1"/>
    <xf numFmtId="10" fontId="57" fillId="7" borderId="6" xfId="21" applyNumberFormat="1" applyFont="1" applyFill="1" applyBorder="1" applyAlignment="1" applyProtection="1">
      <alignment horizontal="center" vertical="center" wrapText="1"/>
      <protection locked="0"/>
    </xf>
    <xf numFmtId="10" fontId="57" fillId="7" borderId="7" xfId="21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20" applyFont="1" applyAlignment="1">
      <alignment horizontal="left" vertical="center" wrapText="1"/>
    </xf>
    <xf numFmtId="176" fontId="40" fillId="0" borderId="0" xfId="21" applyNumberFormat="1" applyFont="1" applyFill="1" applyBorder="1" applyAlignment="1" applyProtection="1">
      <alignment horizontal="center" vertical="center" wrapText="1"/>
    </xf>
    <xf numFmtId="176" fontId="52" fillId="0" borderId="0" xfId="20" applyNumberFormat="1"/>
    <xf numFmtId="0" fontId="63" fillId="0" borderId="0" xfId="20" applyFont="1"/>
    <xf numFmtId="10" fontId="60" fillId="0" borderId="0" xfId="21" applyNumberFormat="1" applyFont="1" applyBorder="1" applyAlignment="1" applyProtection="1">
      <alignment horizontal="center"/>
    </xf>
    <xf numFmtId="0" fontId="40" fillId="0" borderId="0" xfId="20" applyFont="1"/>
    <xf numFmtId="0" fontId="65" fillId="0" borderId="0" xfId="20" applyFont="1" applyAlignment="1">
      <alignment horizontal="center"/>
    </xf>
    <xf numFmtId="0" fontId="40" fillId="0" borderId="0" xfId="20" applyFont="1" applyAlignment="1">
      <alignment vertical="center" wrapText="1"/>
    </xf>
    <xf numFmtId="0" fontId="40" fillId="0" borderId="0" xfId="20" applyFont="1" applyAlignment="1">
      <alignment wrapText="1"/>
    </xf>
    <xf numFmtId="0" fontId="61" fillId="0" borderId="66" xfId="20" applyFont="1" applyBorder="1" applyAlignment="1">
      <alignment horizontal="left" vertical="center" wrapText="1"/>
    </xf>
    <xf numFmtId="10" fontId="62" fillId="0" borderId="66" xfId="21" applyNumberFormat="1" applyFont="1" applyBorder="1" applyAlignment="1" applyProtection="1">
      <alignment horizontal="center" vertical="center" wrapText="1"/>
    </xf>
    <xf numFmtId="0" fontId="5" fillId="0" borderId="66" xfId="20" applyFont="1" applyBorder="1"/>
    <xf numFmtId="10" fontId="52" fillId="0" borderId="0" xfId="20" applyNumberFormat="1" applyAlignment="1">
      <alignment horizontal="center"/>
    </xf>
    <xf numFmtId="10" fontId="0" fillId="0" borderId="0" xfId="21" applyNumberFormat="1" applyFont="1" applyAlignment="1" applyProtection="1">
      <alignment horizontal="center"/>
    </xf>
    <xf numFmtId="177" fontId="52" fillId="0" borderId="0" xfId="20" applyNumberFormat="1" applyAlignment="1">
      <alignment horizontal="center"/>
    </xf>
    <xf numFmtId="9" fontId="0" fillId="0" borderId="0" xfId="21" applyFont="1" applyProtection="1"/>
    <xf numFmtId="0" fontId="52" fillId="0" borderId="60" xfId="20" applyBorder="1"/>
    <xf numFmtId="0" fontId="52" fillId="0" borderId="61" xfId="20" applyBorder="1"/>
    <xf numFmtId="0" fontId="40" fillId="0" borderId="60" xfId="20" applyFont="1" applyBorder="1" applyAlignment="1">
      <alignment vertical="center"/>
    </xf>
    <xf numFmtId="0" fontId="5" fillId="0" borderId="0" xfId="20" applyFont="1" applyAlignment="1">
      <alignment vertical="center" wrapText="1"/>
    </xf>
    <xf numFmtId="0" fontId="52" fillId="0" borderId="0" xfId="20" applyAlignment="1">
      <alignment vertical="center"/>
    </xf>
    <xf numFmtId="0" fontId="66" fillId="0" borderId="0" xfId="20" applyFont="1" applyAlignment="1">
      <alignment vertical="center" wrapText="1"/>
    </xf>
    <xf numFmtId="0" fontId="52" fillId="0" borderId="60" xfId="20" applyBorder="1" applyAlignment="1">
      <alignment vertical="center"/>
    </xf>
    <xf numFmtId="9" fontId="52" fillId="0" borderId="0" xfId="20" applyNumberFormat="1"/>
    <xf numFmtId="0" fontId="40" fillId="0" borderId="60" xfId="20" applyFont="1" applyBorder="1"/>
    <xf numFmtId="0" fontId="66" fillId="0" borderId="70" xfId="20" applyFont="1" applyBorder="1" applyAlignment="1">
      <alignment vertical="top" wrapText="1"/>
    </xf>
    <xf numFmtId="10" fontId="66" fillId="0" borderId="67" xfId="20" applyNumberFormat="1" applyFont="1" applyBorder="1" applyAlignment="1">
      <alignment horizontal="center" vertical="top" wrapText="1"/>
    </xf>
    <xf numFmtId="0" fontId="52" fillId="0" borderId="65" xfId="20" applyBorder="1"/>
    <xf numFmtId="0" fontId="52" fillId="0" borderId="66" xfId="20" applyBorder="1"/>
    <xf numFmtId="0" fontId="52" fillId="0" borderId="67" xfId="20" applyBorder="1"/>
    <xf numFmtId="0" fontId="66" fillId="0" borderId="48" xfId="20" applyFont="1" applyBorder="1" applyAlignment="1">
      <alignment vertical="top" wrapText="1"/>
    </xf>
    <xf numFmtId="10" fontId="66" fillId="0" borderId="49" xfId="20" applyNumberFormat="1" applyFont="1" applyBorder="1" applyAlignment="1">
      <alignment horizontal="center" vertical="top" wrapText="1"/>
    </xf>
    <xf numFmtId="0" fontId="52" fillId="0" borderId="60" xfId="20" applyBorder="1" applyAlignment="1">
      <alignment wrapText="1"/>
    </xf>
    <xf numFmtId="0" fontId="52" fillId="9" borderId="0" xfId="20" applyFill="1" applyAlignment="1">
      <alignment wrapText="1"/>
    </xf>
    <xf numFmtId="0" fontId="52" fillId="0" borderId="0" xfId="20" applyAlignment="1">
      <alignment wrapText="1"/>
    </xf>
    <xf numFmtId="0" fontId="52" fillId="0" borderId="61" xfId="20" applyBorder="1" applyAlignment="1">
      <alignment wrapText="1"/>
    </xf>
    <xf numFmtId="0" fontId="52" fillId="0" borderId="3" xfId="20" applyBorder="1"/>
    <xf numFmtId="0" fontId="52" fillId="0" borderId="3" xfId="20" applyBorder="1" applyAlignment="1">
      <alignment horizontal="center"/>
    </xf>
    <xf numFmtId="10" fontId="66" fillId="0" borderId="3" xfId="20" applyNumberFormat="1" applyFont="1" applyBorder="1" applyAlignment="1">
      <alignment horizontal="center" vertical="top" wrapText="1"/>
    </xf>
    <xf numFmtId="0" fontId="66" fillId="0" borderId="3" xfId="20" applyFont="1" applyBorder="1" applyAlignment="1">
      <alignment vertical="top" wrapText="1"/>
    </xf>
    <xf numFmtId="0" fontId="66" fillId="0" borderId="48" xfId="20" applyFont="1" applyBorder="1" applyAlignment="1">
      <alignment horizontal="center" vertical="top" wrapText="1"/>
    </xf>
    <xf numFmtId="0" fontId="66" fillId="0" borderId="49" xfId="20" applyFont="1" applyBorder="1" applyAlignment="1">
      <alignment horizontal="center" vertical="top" wrapText="1"/>
    </xf>
    <xf numFmtId="2" fontId="9" fillId="0" borderId="0" xfId="0" applyNumberFormat="1" applyFont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top"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7" fillId="5" borderId="2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9" fillId="2" borderId="3" xfId="0" applyNumberFormat="1" applyFont="1" applyFill="1" applyBorder="1" applyAlignment="1">
      <alignment horizontal="right" vertical="center"/>
    </xf>
    <xf numFmtId="4" fontId="18" fillId="2" borderId="3" xfId="0" applyNumberFormat="1" applyFont="1" applyFill="1" applyBorder="1" applyAlignment="1">
      <alignment horizontal="right" vertical="center"/>
    </xf>
    <xf numFmtId="0" fontId="24" fillId="0" borderId="6" xfId="0" applyFont="1" applyBorder="1" applyAlignment="1">
      <alignment horizontal="center" vertical="center"/>
    </xf>
    <xf numFmtId="0" fontId="67" fillId="0" borderId="8" xfId="22" applyFont="1" applyBorder="1"/>
    <xf numFmtId="0" fontId="68" fillId="0" borderId="9" xfId="22" applyFont="1" applyBorder="1" applyAlignment="1">
      <alignment vertical="center" wrapText="1"/>
    </xf>
    <xf numFmtId="0" fontId="69" fillId="0" borderId="0" xfId="6" applyFont="1"/>
    <xf numFmtId="0" fontId="67" fillId="0" borderId="13" xfId="22" applyFont="1" applyBorder="1"/>
    <xf numFmtId="0" fontId="70" fillId="0" borderId="14" xfId="22" applyFont="1" applyBorder="1" applyAlignment="1">
      <alignment vertical="center" wrapText="1"/>
    </xf>
    <xf numFmtId="0" fontId="67" fillId="0" borderId="10" xfId="22" applyFont="1" applyBorder="1"/>
    <xf numFmtId="0" fontId="68" fillId="0" borderId="11" xfId="22" applyFont="1" applyBorder="1" applyAlignment="1">
      <alignment vertical="center" wrapText="1"/>
    </xf>
    <xf numFmtId="0" fontId="72" fillId="0" borderId="1" xfId="22" applyFont="1" applyBorder="1" applyAlignment="1">
      <alignment vertical="center" wrapText="1"/>
    </xf>
    <xf numFmtId="0" fontId="73" fillId="0" borderId="4" xfId="22" applyFont="1" applyBorder="1" applyAlignment="1">
      <alignment horizontal="left" vertical="center"/>
    </xf>
    <xf numFmtId="10" fontId="73" fillId="0" borderId="4" xfId="22" applyNumberFormat="1" applyFont="1" applyBorder="1" applyAlignment="1">
      <alignment vertical="center" wrapText="1"/>
    </xf>
    <xf numFmtId="0" fontId="73" fillId="0" borderId="4" xfId="22" applyFont="1" applyBorder="1" applyAlignment="1">
      <alignment vertical="center" wrapText="1"/>
    </xf>
    <xf numFmtId="166" fontId="69" fillId="0" borderId="4" xfId="6" applyNumberFormat="1" applyFont="1" applyBorder="1"/>
    <xf numFmtId="0" fontId="74" fillId="2" borderId="4" xfId="6" applyFont="1" applyFill="1" applyBorder="1" applyAlignment="1">
      <alignment vertical="center" wrapText="1"/>
    </xf>
    <xf numFmtId="0" fontId="77" fillId="0" borderId="3" xfId="6" applyFont="1" applyBorder="1" applyAlignment="1">
      <alignment horizontal="center" vertical="center"/>
    </xf>
    <xf numFmtId="166" fontId="78" fillId="0" borderId="3" xfId="23" applyNumberFormat="1" applyFont="1" applyBorder="1" applyAlignment="1">
      <alignment horizontal="right" vertical="center" wrapText="1"/>
    </xf>
    <xf numFmtId="166" fontId="78" fillId="10" borderId="3" xfId="23" applyNumberFormat="1" applyFont="1" applyFill="1" applyBorder="1" applyAlignment="1">
      <alignment horizontal="right" vertical="center" wrapText="1"/>
    </xf>
    <xf numFmtId="166" fontId="78" fillId="4" borderId="3" xfId="23" applyNumberFormat="1" applyFont="1" applyFill="1" applyBorder="1" applyAlignment="1">
      <alignment horizontal="right" vertical="center" wrapText="1"/>
    </xf>
    <xf numFmtId="0" fontId="79" fillId="0" borderId="0" xfId="6" applyFont="1" applyAlignment="1">
      <alignment horizontal="center" vertical="center"/>
    </xf>
    <xf numFmtId="0" fontId="69" fillId="0" borderId="0" xfId="6" applyFont="1" applyAlignment="1">
      <alignment horizontal="center"/>
    </xf>
    <xf numFmtId="173" fontId="69" fillId="0" borderId="0" xfId="6" applyNumberFormat="1" applyFont="1" applyAlignment="1">
      <alignment horizontal="right"/>
    </xf>
    <xf numFmtId="166" fontId="69" fillId="0" borderId="0" xfId="6" applyNumberFormat="1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66" fontId="23" fillId="0" borderId="0" xfId="8" applyFont="1" applyFill="1" applyBorder="1" applyAlignment="1" applyProtection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166" fontId="28" fillId="0" borderId="0" xfId="8" applyFont="1" applyBorder="1" applyAlignment="1" applyProtection="1">
      <alignment horizontal="right" vertical="center" wrapText="1"/>
    </xf>
    <xf numFmtId="0" fontId="66" fillId="0" borderId="0" xfId="0" applyFont="1" applyAlignment="1">
      <alignment vertical="center"/>
    </xf>
    <xf numFmtId="0" fontId="40" fillId="0" borderId="3" xfId="6" applyFont="1" applyBorder="1" applyAlignment="1">
      <alignment vertical="center"/>
    </xf>
    <xf numFmtId="0" fontId="40" fillId="0" borderId="3" xfId="6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178" fontId="66" fillId="0" borderId="0" xfId="8" applyNumberFormat="1" applyFont="1" applyAlignment="1">
      <alignment vertical="center"/>
    </xf>
    <xf numFmtId="0" fontId="40" fillId="2" borderId="1" xfId="0" applyFont="1" applyFill="1" applyBorder="1" applyAlignment="1">
      <alignment vertical="center" wrapText="1"/>
    </xf>
    <xf numFmtId="0" fontId="40" fillId="2" borderId="4" xfId="0" applyFont="1" applyFill="1" applyBorder="1" applyAlignment="1">
      <alignment vertical="center" wrapText="1"/>
    </xf>
    <xf numFmtId="0" fontId="40" fillId="2" borderId="12" xfId="0" applyFont="1" applyFill="1" applyBorder="1" applyAlignment="1">
      <alignment vertical="center" wrapText="1"/>
    </xf>
    <xf numFmtId="0" fontId="40" fillId="2" borderId="5" xfId="0" applyFont="1" applyFill="1" applyBorder="1" applyAlignment="1">
      <alignment horizontal="center" vertical="center"/>
    </xf>
    <xf numFmtId="0" fontId="82" fillId="11" borderId="3" xfId="0" applyFont="1" applyFill="1" applyBorder="1" applyAlignment="1">
      <alignment horizontal="center" vertical="center" wrapText="1"/>
    </xf>
    <xf numFmtId="0" fontId="81" fillId="11" borderId="73" xfId="0" applyFont="1" applyFill="1" applyBorder="1" applyAlignment="1">
      <alignment horizontal="center" vertical="center" wrapText="1"/>
    </xf>
    <xf numFmtId="0" fontId="58" fillId="11" borderId="74" xfId="0" applyFont="1" applyFill="1" applyBorder="1" applyAlignment="1">
      <alignment horizontal="center" vertical="center" wrapText="1"/>
    </xf>
    <xf numFmtId="178" fontId="81" fillId="11" borderId="73" xfId="8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right" vertical="center"/>
    </xf>
    <xf numFmtId="0" fontId="63" fillId="2" borderId="4" xfId="0" applyFont="1" applyFill="1" applyBorder="1" applyAlignment="1">
      <alignment horizontal="right" vertical="center"/>
    </xf>
    <xf numFmtId="166" fontId="63" fillId="2" borderId="4" xfId="0" applyNumberFormat="1" applyFont="1" applyFill="1" applyBorder="1" applyAlignment="1">
      <alignment horizontal="center" vertical="center"/>
    </xf>
    <xf numFmtId="0" fontId="66" fillId="0" borderId="76" xfId="0" applyFont="1" applyBorder="1" applyAlignment="1">
      <alignment vertical="center"/>
    </xf>
    <xf numFmtId="166" fontId="63" fillId="2" borderId="77" xfId="0" applyNumberFormat="1" applyFont="1" applyFill="1" applyBorder="1" applyAlignment="1">
      <alignment horizontal="center" vertical="center"/>
    </xf>
    <xf numFmtId="178" fontId="66" fillId="0" borderId="76" xfId="8" applyNumberFormat="1" applyFont="1" applyBorder="1" applyAlignment="1">
      <alignment vertical="center"/>
    </xf>
    <xf numFmtId="0" fontId="83" fillId="0" borderId="0" xfId="0" applyFont="1"/>
    <xf numFmtId="0" fontId="40" fillId="0" borderId="0" xfId="6" applyFont="1" applyAlignment="1">
      <alignment horizontal="right" vertical="center"/>
    </xf>
    <xf numFmtId="4" fontId="40" fillId="0" borderId="0" xfId="6" applyNumberFormat="1" applyFont="1" applyAlignment="1">
      <alignment vertical="center"/>
    </xf>
    <xf numFmtId="4" fontId="40" fillId="0" borderId="0" xfId="6" applyNumberFormat="1" applyFont="1" applyAlignment="1">
      <alignment horizontal="right" vertical="center"/>
    </xf>
    <xf numFmtId="0" fontId="66" fillId="0" borderId="3" xfId="0" applyFont="1" applyBorder="1" applyAlignment="1">
      <alignment horizontal="center" vertical="center"/>
    </xf>
    <xf numFmtId="2" fontId="66" fillId="0" borderId="3" xfId="0" applyNumberFormat="1" applyFont="1" applyBorder="1" applyAlignment="1">
      <alignment horizontal="center" vertical="center"/>
    </xf>
    <xf numFmtId="0" fontId="40" fillId="0" borderId="0" xfId="6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0" fontId="66" fillId="12" borderId="0" xfId="0" applyFont="1" applyFill="1" applyAlignment="1">
      <alignment vertical="center"/>
    </xf>
    <xf numFmtId="0" fontId="66" fillId="0" borderId="11" xfId="0" applyFont="1" applyBorder="1" applyAlignment="1">
      <alignment vertical="center"/>
    </xf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84" fillId="2" borderId="22" xfId="0" applyFont="1" applyFill="1" applyBorder="1" applyAlignment="1">
      <alignment horizontal="center" vertical="center"/>
    </xf>
    <xf numFmtId="0" fontId="83" fillId="0" borderId="3" xfId="0" applyFont="1" applyBorder="1" applyAlignment="1">
      <alignment horizontal="left" vertical="center" wrapText="1"/>
    </xf>
    <xf numFmtId="179" fontId="84" fillId="2" borderId="3" xfId="0" applyNumberFormat="1" applyFont="1" applyFill="1" applyBorder="1" applyAlignment="1">
      <alignment horizontal="center" vertical="center"/>
    </xf>
    <xf numFmtId="166" fontId="84" fillId="0" borderId="4" xfId="8" applyFont="1" applyBorder="1" applyAlignment="1">
      <alignment horizontal="center" vertical="center" wrapText="1"/>
    </xf>
    <xf numFmtId="166" fontId="84" fillId="2" borderId="3" xfId="8" applyFont="1" applyFill="1" applyBorder="1" applyAlignment="1">
      <alignment horizontal="center" vertical="center"/>
    </xf>
    <xf numFmtId="178" fontId="84" fillId="2" borderId="3" xfId="8" applyNumberFormat="1" applyFont="1" applyFill="1" applyBorder="1" applyAlignment="1">
      <alignment horizontal="center" vertical="center"/>
    </xf>
    <xf numFmtId="172" fontId="84" fillId="0" borderId="1" xfId="8" applyNumberFormat="1" applyFont="1" applyFill="1" applyBorder="1" applyAlignment="1">
      <alignment horizontal="center" vertical="center"/>
    </xf>
    <xf numFmtId="172" fontId="84" fillId="2" borderId="73" xfId="8" applyNumberFormat="1" applyFont="1" applyFill="1" applyBorder="1" applyAlignment="1">
      <alignment horizontal="center" vertical="center"/>
    </xf>
    <xf numFmtId="4" fontId="84" fillId="0" borderId="75" xfId="0" applyNumberFormat="1" applyFont="1" applyBorder="1" applyAlignment="1">
      <alignment horizontal="right" vertical="center" wrapText="1"/>
    </xf>
    <xf numFmtId="178" fontId="84" fillId="2" borderId="73" xfId="8" applyNumberFormat="1" applyFont="1" applyFill="1" applyBorder="1" applyAlignment="1">
      <alignment horizontal="center" vertical="center"/>
    </xf>
    <xf numFmtId="4" fontId="84" fillId="0" borderId="74" xfId="0" applyNumberFormat="1" applyFont="1" applyBorder="1" applyAlignment="1">
      <alignment horizontal="righ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2" fontId="28" fillId="2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166" fontId="28" fillId="2" borderId="9" xfId="8" applyFont="1" applyFill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166" fontId="7" fillId="0" borderId="4" xfId="8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166" fontId="0" fillId="0" borderId="4" xfId="8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6" fontId="14" fillId="4" borderId="4" xfId="8" applyFont="1" applyFill="1" applyBorder="1" applyAlignment="1" applyProtection="1">
      <alignment vertical="center" wrapText="1"/>
    </xf>
    <xf numFmtId="4" fontId="14" fillId="4" borderId="4" xfId="0" applyNumberFormat="1" applyFont="1" applyFill="1" applyBorder="1" applyAlignment="1">
      <alignment vertical="center" wrapText="1"/>
    </xf>
    <xf numFmtId="166" fontId="9" fillId="4" borderId="4" xfId="8" applyFont="1" applyFill="1" applyBorder="1" applyAlignment="1" applyProtection="1">
      <alignment vertical="center" wrapText="1"/>
    </xf>
    <xf numFmtId="166" fontId="9" fillId="4" borderId="2" xfId="8" applyFont="1" applyFill="1" applyBorder="1" applyAlignment="1" applyProtection="1">
      <alignment vertical="center" wrapText="1"/>
    </xf>
    <xf numFmtId="166" fontId="28" fillId="0" borderId="4" xfId="8" applyFont="1" applyFill="1" applyBorder="1" applyAlignment="1" applyProtection="1">
      <alignment horizontal="right" vertical="center" wrapText="1"/>
    </xf>
    <xf numFmtId="166" fontId="28" fillId="0" borderId="2" xfId="8" applyFont="1" applyFill="1" applyBorder="1" applyAlignment="1" applyProtection="1">
      <alignment horizontal="right" vertical="center" wrapText="1"/>
    </xf>
    <xf numFmtId="166" fontId="85" fillId="0" borderId="3" xfId="23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31" fillId="0" borderId="3" xfId="0" applyNumberFormat="1" applyFont="1" applyBorder="1"/>
    <xf numFmtId="169" fontId="21" fillId="2" borderId="78" xfId="0" applyNumberFormat="1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79" xfId="0" applyFont="1" applyFill="1" applyBorder="1" applyAlignment="1">
      <alignment horizontal="center" vertical="center"/>
    </xf>
    <xf numFmtId="169" fontId="19" fillId="2" borderId="43" xfId="0" applyNumberFormat="1" applyFont="1" applyFill="1" applyBorder="1" applyAlignment="1">
      <alignment horizontal="center" vertical="center"/>
    </xf>
    <xf numFmtId="10" fontId="19" fillId="2" borderId="80" xfId="3" applyNumberFormat="1" applyFont="1" applyFill="1" applyBorder="1" applyAlignment="1">
      <alignment horizontal="center" vertical="center"/>
    </xf>
    <xf numFmtId="10" fontId="19" fillId="2" borderId="8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66" fontId="8" fillId="0" borderId="11" xfId="8" applyFont="1" applyBorder="1" applyAlignment="1">
      <alignment vertical="center"/>
    </xf>
    <xf numFmtId="2" fontId="7" fillId="0" borderId="0" xfId="16" applyNumberFormat="1" applyFont="1" applyAlignment="1">
      <alignment vertical="center"/>
    </xf>
    <xf numFmtId="0" fontId="19" fillId="2" borderId="0" xfId="0" applyFont="1" applyFill="1" applyAlignment="1">
      <alignment vertical="center"/>
    </xf>
    <xf numFmtId="10" fontId="19" fillId="2" borderId="0" xfId="0" applyNumberFormat="1" applyFont="1" applyFill="1" applyAlignment="1">
      <alignment horizontal="center" vertical="center"/>
    </xf>
    <xf numFmtId="169" fontId="19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2" fontId="9" fillId="4" borderId="3" xfId="0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 textRotation="90" wrapText="1"/>
    </xf>
    <xf numFmtId="0" fontId="38" fillId="0" borderId="1" xfId="0" applyFont="1" applyBorder="1" applyAlignment="1">
      <alignment vertical="center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4" fontId="11" fillId="0" borderId="4" xfId="3" applyNumberFormat="1" applyFont="1" applyBorder="1" applyAlignment="1" applyProtection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0" fillId="0" borderId="3" xfId="16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6" fontId="6" fillId="0" borderId="4" xfId="8" applyFont="1" applyBorder="1" applyAlignment="1" applyProtection="1">
      <alignment horizontal="center" vertical="center" wrapText="1"/>
    </xf>
    <xf numFmtId="166" fontId="6" fillId="0" borderId="2" xfId="8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6" fontId="10" fillId="0" borderId="8" xfId="8" applyFont="1" applyBorder="1" applyAlignment="1" applyProtection="1">
      <alignment horizontal="center" vertical="top"/>
    </xf>
    <xf numFmtId="166" fontId="10" fillId="0" borderId="12" xfId="8" applyFont="1" applyBorder="1" applyAlignment="1" applyProtection="1">
      <alignment horizontal="center" vertical="top"/>
    </xf>
    <xf numFmtId="166" fontId="10" fillId="0" borderId="9" xfId="8" applyFont="1" applyBorder="1" applyAlignment="1" applyProtection="1">
      <alignment horizontal="center" vertical="top"/>
    </xf>
    <xf numFmtId="165" fontId="46" fillId="0" borderId="3" xfId="16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169" fontId="6" fillId="4" borderId="4" xfId="0" applyNumberFormat="1" applyFont="1" applyFill="1" applyBorder="1" applyAlignment="1">
      <alignment horizontal="right" vertical="center"/>
    </xf>
    <xf numFmtId="169" fontId="6" fillId="4" borderId="2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166" fontId="87" fillId="0" borderId="8" xfId="8" applyFont="1" applyBorder="1" applyAlignment="1" applyProtection="1">
      <alignment horizontal="center"/>
    </xf>
    <xf numFmtId="166" fontId="87" fillId="0" borderId="12" xfId="8" applyFont="1" applyBorder="1" applyAlignment="1" applyProtection="1">
      <alignment horizontal="center"/>
    </xf>
    <xf numFmtId="166" fontId="87" fillId="0" borderId="9" xfId="8" applyFont="1" applyBorder="1" applyAlignment="1" applyProtection="1">
      <alignment horizontal="center"/>
    </xf>
    <xf numFmtId="166" fontId="87" fillId="0" borderId="13" xfId="8" applyFont="1" applyBorder="1" applyAlignment="1" applyProtection="1">
      <alignment horizontal="center"/>
    </xf>
    <xf numFmtId="166" fontId="87" fillId="0" borderId="0" xfId="8" applyFont="1" applyBorder="1" applyAlignment="1" applyProtection="1">
      <alignment horizontal="center"/>
    </xf>
    <xf numFmtId="166" fontId="87" fillId="0" borderId="14" xfId="8" applyFont="1" applyBorder="1" applyAlignment="1" applyProtection="1">
      <alignment horizontal="center"/>
    </xf>
    <xf numFmtId="166" fontId="87" fillId="0" borderId="10" xfId="8" applyFont="1" applyBorder="1" applyAlignment="1" applyProtection="1">
      <alignment horizontal="center"/>
    </xf>
    <xf numFmtId="166" fontId="87" fillId="0" borderId="15" xfId="8" applyFont="1" applyBorder="1" applyAlignment="1" applyProtection="1">
      <alignment horizontal="center"/>
    </xf>
    <xf numFmtId="166" fontId="87" fillId="0" borderId="11" xfId="8" applyFont="1" applyBorder="1" applyAlignment="1" applyProtection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6" fillId="0" borderId="9" xfId="0" applyFont="1" applyBorder="1" applyAlignment="1">
      <alignment horizontal="center" vertical="top"/>
    </xf>
    <xf numFmtId="166" fontId="40" fillId="0" borderId="13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1" fillId="11" borderId="5" xfId="0" applyFont="1" applyFill="1" applyBorder="1" applyAlignment="1">
      <alignment horizontal="center" vertical="center" wrapText="1"/>
    </xf>
    <xf numFmtId="0" fontId="81" fillId="11" borderId="7" xfId="0" applyFont="1" applyFill="1" applyBorder="1" applyAlignment="1">
      <alignment horizontal="center" vertical="center" wrapText="1"/>
    </xf>
    <xf numFmtId="0" fontId="5" fillId="0" borderId="7" xfId="6" applyBorder="1" applyAlignment="1">
      <alignment horizontal="center" vertical="center"/>
    </xf>
    <xf numFmtId="0" fontId="5" fillId="0" borderId="10" xfId="6" applyBorder="1" applyAlignment="1">
      <alignment horizontal="center" vertical="center"/>
    </xf>
    <xf numFmtId="0" fontId="81" fillId="11" borderId="8" xfId="0" applyFont="1" applyFill="1" applyBorder="1" applyAlignment="1">
      <alignment horizontal="center" vertical="center" wrapText="1"/>
    </xf>
    <xf numFmtId="0" fontId="81" fillId="11" borderId="10" xfId="0" applyFont="1" applyFill="1" applyBorder="1" applyAlignment="1">
      <alignment horizontal="center" vertical="center" wrapText="1"/>
    </xf>
    <xf numFmtId="0" fontId="5" fillId="11" borderId="71" xfId="0" applyFont="1" applyFill="1" applyBorder="1" applyAlignment="1">
      <alignment horizontal="center" vertical="center"/>
    </xf>
    <xf numFmtId="0" fontId="5" fillId="11" borderId="72" xfId="0" applyFont="1" applyFill="1" applyBorder="1" applyAlignment="1">
      <alignment horizontal="center" vertical="center"/>
    </xf>
    <xf numFmtId="0" fontId="40" fillId="0" borderId="3" xfId="6" applyFont="1" applyBorder="1" applyAlignment="1">
      <alignment horizontal="center" vertical="center"/>
    </xf>
    <xf numFmtId="0" fontId="80" fillId="11" borderId="3" xfId="0" applyFont="1" applyFill="1" applyBorder="1" applyAlignment="1">
      <alignment horizontal="center" vertical="center"/>
    </xf>
    <xf numFmtId="0" fontId="40" fillId="11" borderId="3" xfId="0" applyFont="1" applyFill="1" applyBorder="1" applyAlignment="1">
      <alignment horizontal="center" vertical="center" wrapText="1"/>
    </xf>
    <xf numFmtId="0" fontId="58" fillId="11" borderId="3" xfId="0" applyFont="1" applyFill="1" applyBorder="1" applyAlignment="1">
      <alignment horizontal="center" vertical="center" wrapText="1"/>
    </xf>
    <xf numFmtId="0" fontId="85" fillId="0" borderId="1" xfId="23" applyFont="1" applyBorder="1" applyAlignment="1">
      <alignment horizontal="left" vertical="center" wrapText="1"/>
    </xf>
    <xf numFmtId="0" fontId="85" fillId="0" borderId="2" xfId="23" applyFont="1" applyBorder="1" applyAlignment="1">
      <alignment horizontal="left" vertical="center" wrapText="1"/>
    </xf>
    <xf numFmtId="173" fontId="85" fillId="0" borderId="1" xfId="23" applyNumberFormat="1" applyFont="1" applyBorder="1" applyAlignment="1">
      <alignment horizontal="center" vertical="center" wrapText="1"/>
    </xf>
    <xf numFmtId="173" fontId="85" fillId="0" borderId="2" xfId="23" applyNumberFormat="1" applyFont="1" applyBorder="1" applyAlignment="1">
      <alignment horizontal="center" vertical="center" wrapText="1"/>
    </xf>
    <xf numFmtId="0" fontId="70" fillId="4" borderId="1" xfId="22" applyFont="1" applyFill="1" applyBorder="1" applyAlignment="1">
      <alignment horizontal="center" vertical="center" wrapText="1"/>
    </xf>
    <xf numFmtId="0" fontId="70" fillId="4" borderId="4" xfId="22" applyFont="1" applyFill="1" applyBorder="1" applyAlignment="1">
      <alignment horizontal="center" vertical="center" wrapText="1"/>
    </xf>
    <xf numFmtId="166" fontId="70" fillId="4" borderId="4" xfId="22" applyNumberFormat="1" applyFont="1" applyFill="1" applyBorder="1" applyAlignment="1">
      <alignment horizontal="center" vertical="center" wrapText="1"/>
    </xf>
    <xf numFmtId="0" fontId="70" fillId="4" borderId="2" xfId="22" applyFont="1" applyFill="1" applyBorder="1" applyAlignment="1">
      <alignment horizontal="center" vertical="center" wrapText="1"/>
    </xf>
    <xf numFmtId="0" fontId="73" fillId="0" borderId="1" xfId="22" applyFont="1" applyBorder="1" applyAlignment="1">
      <alignment horizontal="left" vertical="center" wrapText="1"/>
    </xf>
    <xf numFmtId="0" fontId="73" fillId="0" borderId="4" xfId="22" applyFont="1" applyBorder="1" applyAlignment="1">
      <alignment horizontal="left" vertical="center" wrapText="1"/>
    </xf>
    <xf numFmtId="0" fontId="73" fillId="0" borderId="2" xfId="22" applyFont="1" applyBorder="1" applyAlignment="1">
      <alignment horizontal="left" vertical="center" wrapText="1"/>
    </xf>
    <xf numFmtId="4" fontId="76" fillId="0" borderId="13" xfId="23" applyNumberFormat="1" applyFont="1" applyBorder="1" applyAlignment="1">
      <alignment horizontal="center" vertical="center" wrapText="1"/>
    </xf>
    <xf numFmtId="4" fontId="76" fillId="0" borderId="10" xfId="23" applyNumberFormat="1" applyFont="1" applyBorder="1" applyAlignment="1">
      <alignment horizontal="center" vertical="center" wrapText="1"/>
    </xf>
    <xf numFmtId="4" fontId="76" fillId="0" borderId="14" xfId="23" applyNumberFormat="1" applyFont="1" applyBorder="1" applyAlignment="1">
      <alignment horizontal="center" vertical="center" wrapText="1"/>
    </xf>
    <xf numFmtId="4" fontId="76" fillId="0" borderId="11" xfId="23" applyNumberFormat="1" applyFont="1" applyBorder="1" applyAlignment="1">
      <alignment horizontal="center" vertical="center" wrapText="1"/>
    </xf>
    <xf numFmtId="173" fontId="76" fillId="0" borderId="8" xfId="23" applyNumberFormat="1" applyFont="1" applyBorder="1" applyAlignment="1">
      <alignment horizontal="center" vertical="center" wrapText="1"/>
    </xf>
    <xf numFmtId="173" fontId="76" fillId="0" borderId="9" xfId="23" applyNumberFormat="1" applyFont="1" applyBorder="1" applyAlignment="1">
      <alignment horizontal="center" vertical="center" wrapText="1"/>
    </xf>
    <xf numFmtId="173" fontId="76" fillId="0" borderId="10" xfId="23" applyNumberFormat="1" applyFont="1" applyBorder="1" applyAlignment="1">
      <alignment horizontal="center" vertical="center" wrapText="1"/>
    </xf>
    <xf numFmtId="173" fontId="76" fillId="0" borderId="11" xfId="23" applyNumberFormat="1" applyFont="1" applyBorder="1" applyAlignment="1">
      <alignment horizontal="center" vertical="center" wrapText="1"/>
    </xf>
    <xf numFmtId="166" fontId="76" fillId="0" borderId="13" xfId="23" applyNumberFormat="1" applyFont="1" applyBorder="1" applyAlignment="1">
      <alignment horizontal="center" vertical="center" wrapText="1"/>
    </xf>
    <xf numFmtId="166" fontId="76" fillId="0" borderId="10" xfId="23" applyNumberFormat="1" applyFont="1" applyBorder="1" applyAlignment="1">
      <alignment horizontal="center" vertical="center" wrapText="1"/>
    </xf>
    <xf numFmtId="166" fontId="76" fillId="0" borderId="6" xfId="23" applyNumberFormat="1" applyFont="1" applyBorder="1" applyAlignment="1">
      <alignment horizontal="center" vertical="center" wrapText="1"/>
    </xf>
    <xf numFmtId="166" fontId="76" fillId="0" borderId="7" xfId="23" applyNumberFormat="1" applyFont="1" applyBorder="1" applyAlignment="1">
      <alignment horizontal="center" vertical="center" wrapText="1"/>
    </xf>
    <xf numFmtId="0" fontId="78" fillId="0" borderId="1" xfId="23" applyFont="1" applyBorder="1" applyAlignment="1">
      <alignment horizontal="left" vertical="center" wrapText="1"/>
    </xf>
    <xf numFmtId="0" fontId="78" fillId="0" borderId="2" xfId="23" applyFont="1" applyBorder="1" applyAlignment="1">
      <alignment horizontal="left" vertical="center" wrapText="1"/>
    </xf>
    <xf numFmtId="173" fontId="78" fillId="0" borderId="1" xfId="23" applyNumberFormat="1" applyFont="1" applyBorder="1" applyAlignment="1">
      <alignment horizontal="center" vertical="center" wrapText="1"/>
    </xf>
    <xf numFmtId="173" fontId="78" fillId="0" borderId="2" xfId="23" applyNumberFormat="1" applyFont="1" applyBorder="1" applyAlignment="1">
      <alignment horizontal="center" vertical="center" wrapText="1"/>
    </xf>
    <xf numFmtId="0" fontId="8" fillId="0" borderId="3" xfId="22" applyFont="1" applyBorder="1" applyAlignment="1">
      <alignment horizontal="left" vertical="center" wrapText="1"/>
    </xf>
    <xf numFmtId="0" fontId="6" fillId="0" borderId="3" xfId="22" applyFont="1" applyBorder="1" applyAlignment="1">
      <alignment horizontal="left" vertical="center" wrapText="1"/>
    </xf>
    <xf numFmtId="0" fontId="71" fillId="5" borderId="1" xfId="22" applyFont="1" applyFill="1" applyBorder="1" applyAlignment="1">
      <alignment horizontal="center" vertical="center" wrapText="1"/>
    </xf>
    <xf numFmtId="0" fontId="71" fillId="5" borderId="4" xfId="22" applyFont="1" applyFill="1" applyBorder="1" applyAlignment="1">
      <alignment horizontal="center" vertical="center" wrapText="1"/>
    </xf>
    <xf numFmtId="0" fontId="71" fillId="5" borderId="2" xfId="22" applyFont="1" applyFill="1" applyBorder="1" applyAlignment="1">
      <alignment horizontal="center" vertical="center" wrapText="1"/>
    </xf>
    <xf numFmtId="0" fontId="74" fillId="0" borderId="8" xfId="6" applyFont="1" applyBorder="1" applyAlignment="1">
      <alignment horizontal="left" vertical="top" wrapText="1"/>
    </xf>
    <xf numFmtId="0" fontId="74" fillId="0" borderId="9" xfId="6" applyFont="1" applyBorder="1" applyAlignment="1">
      <alignment horizontal="left" vertical="top" wrapText="1"/>
    </xf>
    <xf numFmtId="0" fontId="73" fillId="0" borderId="4" xfId="22" applyFont="1" applyBorder="1" applyAlignment="1">
      <alignment horizontal="left" vertical="center"/>
    </xf>
    <xf numFmtId="170" fontId="86" fillId="0" borderId="13" xfId="7" applyFont="1" applyFill="1" applyBorder="1" applyAlignment="1">
      <alignment horizontal="center" wrapText="1"/>
    </xf>
    <xf numFmtId="170" fontId="86" fillId="0" borderId="14" xfId="7" applyFont="1" applyFill="1" applyBorder="1" applyAlignment="1">
      <alignment horizontal="center"/>
    </xf>
    <xf numFmtId="170" fontId="86" fillId="0" borderId="13" xfId="7" applyFont="1" applyFill="1" applyBorder="1" applyAlignment="1">
      <alignment horizontal="center"/>
    </xf>
    <xf numFmtId="170" fontId="86" fillId="0" borderId="10" xfId="7" applyFont="1" applyFill="1" applyBorder="1" applyAlignment="1">
      <alignment horizontal="center"/>
    </xf>
    <xf numFmtId="170" fontId="86" fillId="0" borderId="11" xfId="7" applyFont="1" applyFill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right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20" fillId="3" borderId="29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0" fontId="45" fillId="2" borderId="42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left" vertical="center" wrapText="1"/>
    </xf>
    <xf numFmtId="0" fontId="20" fillId="3" borderId="25" xfId="0" applyFont="1" applyFill="1" applyBorder="1" applyAlignment="1">
      <alignment horizontal="center" vertical="center"/>
    </xf>
    <xf numFmtId="0" fontId="52" fillId="0" borderId="66" xfId="20" applyBorder="1" applyAlignment="1">
      <alignment horizontal="center"/>
    </xf>
    <xf numFmtId="0" fontId="40" fillId="0" borderId="0" xfId="20" applyFont="1" applyAlignment="1">
      <alignment horizontal="center"/>
    </xf>
    <xf numFmtId="0" fontId="40" fillId="0" borderId="57" xfId="20" applyFont="1" applyBorder="1" applyAlignment="1">
      <alignment horizontal="center"/>
    </xf>
    <xf numFmtId="0" fontId="40" fillId="0" borderId="58" xfId="20" applyFont="1" applyBorder="1" applyAlignment="1">
      <alignment horizontal="center"/>
    </xf>
    <xf numFmtId="0" fontId="40" fillId="0" borderId="59" xfId="20" applyFont="1" applyBorder="1" applyAlignment="1">
      <alignment horizontal="center"/>
    </xf>
    <xf numFmtId="0" fontId="52" fillId="0" borderId="60" xfId="20" applyBorder="1" applyAlignment="1">
      <alignment horizontal="left" wrapText="1"/>
    </xf>
    <xf numFmtId="0" fontId="52" fillId="0" borderId="0" xfId="20" applyAlignment="1">
      <alignment horizontal="left" wrapText="1"/>
    </xf>
    <xf numFmtId="0" fontId="52" fillId="0" borderId="61" xfId="20" applyBorder="1" applyAlignment="1">
      <alignment horizontal="left" wrapText="1"/>
    </xf>
    <xf numFmtId="10" fontId="60" fillId="0" borderId="0" xfId="21" applyNumberFormat="1" applyFont="1" applyBorder="1" applyAlignment="1" applyProtection="1">
      <alignment horizontal="center"/>
    </xf>
    <xf numFmtId="0" fontId="64" fillId="0" borderId="54" xfId="20" applyFont="1" applyBorder="1" applyAlignment="1">
      <alignment horizontal="center"/>
    </xf>
    <xf numFmtId="0" fontId="64" fillId="0" borderId="55" xfId="20" applyFont="1" applyBorder="1" applyAlignment="1">
      <alignment horizontal="center"/>
    </xf>
    <xf numFmtId="0" fontId="64" fillId="0" borderId="56" xfId="20" applyFont="1" applyBorder="1" applyAlignment="1">
      <alignment horizontal="center"/>
    </xf>
    <xf numFmtId="0" fontId="63" fillId="0" borderId="0" xfId="20" applyFont="1" applyAlignment="1">
      <alignment vertical="center" wrapText="1"/>
    </xf>
    <xf numFmtId="10" fontId="54" fillId="8" borderId="68" xfId="21" applyNumberFormat="1" applyFont="1" applyFill="1" applyBorder="1" applyAlignment="1" applyProtection="1">
      <alignment horizontal="center" vertical="center"/>
    </xf>
    <xf numFmtId="10" fontId="54" fillId="8" borderId="69" xfId="21" applyNumberFormat="1" applyFont="1" applyFill="1" applyBorder="1" applyAlignment="1" applyProtection="1">
      <alignment horizontal="center" vertical="center"/>
    </xf>
    <xf numFmtId="0" fontId="40" fillId="0" borderId="0" xfId="20" applyFont="1" applyAlignment="1">
      <alignment horizontal="left" vertical="center" wrapText="1"/>
    </xf>
    <xf numFmtId="0" fontId="53" fillId="0" borderId="55" xfId="20" applyFont="1" applyBorder="1" applyAlignment="1">
      <alignment horizontal="center" vertical="center"/>
    </xf>
    <xf numFmtId="0" fontId="40" fillId="0" borderId="0" xfId="20" applyFont="1" applyAlignment="1">
      <alignment horizontal="center" vertical="center"/>
    </xf>
    <xf numFmtId="175" fontId="56" fillId="7" borderId="1" xfId="12" applyNumberFormat="1" applyFont="1" applyFill="1" applyBorder="1" applyAlignment="1" applyProtection="1">
      <alignment horizontal="left" vertical="center" wrapText="1"/>
      <protection locked="0"/>
    </xf>
    <xf numFmtId="175" fontId="56" fillId="7" borderId="4" xfId="12" applyNumberFormat="1" applyFont="1" applyFill="1" applyBorder="1" applyAlignment="1" applyProtection="1">
      <alignment horizontal="left" vertical="center" wrapText="1"/>
      <protection locked="0"/>
    </xf>
    <xf numFmtId="175" fontId="56" fillId="7" borderId="2" xfId="12" applyNumberFormat="1" applyFont="1" applyFill="1" applyBorder="1" applyAlignment="1" applyProtection="1">
      <alignment horizontal="left" vertical="center" wrapText="1"/>
      <protection locked="0"/>
    </xf>
    <xf numFmtId="0" fontId="5" fillId="8" borderId="62" xfId="20" applyFont="1" applyFill="1" applyBorder="1" applyAlignment="1">
      <alignment horizontal="left" vertical="top" wrapText="1"/>
    </xf>
    <xf numFmtId="0" fontId="5" fillId="8" borderId="63" xfId="20" applyFont="1" applyFill="1" applyBorder="1" applyAlignment="1">
      <alignment horizontal="left" vertical="top" wrapText="1"/>
    </xf>
    <xf numFmtId="0" fontId="5" fillId="8" borderId="64" xfId="20" applyFont="1" applyFill="1" applyBorder="1" applyAlignment="1">
      <alignment horizontal="left" vertical="top" wrapText="1"/>
    </xf>
    <xf numFmtId="10" fontId="56" fillId="7" borderId="3" xfId="2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20" applyFont="1" applyAlignment="1">
      <alignment horizontal="center" vertical="center" wrapText="1"/>
    </xf>
    <xf numFmtId="0" fontId="5" fillId="0" borderId="0" xfId="20" applyFont="1" applyAlignment="1">
      <alignment horizontal="left" vertical="center" wrapText="1"/>
    </xf>
    <xf numFmtId="0" fontId="40" fillId="0" borderId="66" xfId="2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9" fillId="2" borderId="2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9" fillId="2" borderId="4" xfId="0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right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169" fontId="19" fillId="2" borderId="19" xfId="0" applyNumberFormat="1" applyFont="1" applyFill="1" applyBorder="1" applyAlignment="1">
      <alignment horizontal="center" vertical="center" wrapText="1"/>
    </xf>
    <xf numFmtId="169" fontId="19" fillId="2" borderId="16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5" borderId="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 textRotation="90"/>
    </xf>
    <xf numFmtId="0" fontId="51" fillId="0" borderId="6" xfId="0" applyFont="1" applyBorder="1" applyAlignment="1">
      <alignment horizontal="center" vertical="center" textRotation="90"/>
    </xf>
    <xf numFmtId="0" fontId="51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 textRotation="90"/>
    </xf>
    <xf numFmtId="0" fontId="24" fillId="0" borderId="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 textRotation="90"/>
    </xf>
    <xf numFmtId="0" fontId="23" fillId="0" borderId="6" xfId="0" applyFont="1" applyBorder="1" applyAlignment="1">
      <alignment horizontal="center" vertical="center" textRotation="90"/>
    </xf>
    <xf numFmtId="0" fontId="23" fillId="0" borderId="7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4" fontId="42" fillId="0" borderId="5" xfId="15" applyNumberFormat="1" applyFont="1" applyFill="1" applyBorder="1" applyAlignment="1">
      <alignment horizontal="center" vertical="center" textRotation="90"/>
    </xf>
    <xf numFmtId="174" fontId="42" fillId="0" borderId="6" xfId="15" applyNumberFormat="1" applyFont="1" applyFill="1" applyBorder="1" applyAlignment="1">
      <alignment horizontal="center" vertical="center" textRotation="90"/>
    </xf>
    <xf numFmtId="170" fontId="36" fillId="0" borderId="5" xfId="15" applyFont="1" applyFill="1" applyBorder="1" applyAlignment="1">
      <alignment horizontal="center" vertical="center"/>
    </xf>
    <xf numFmtId="170" fontId="36" fillId="0" borderId="7" xfId="15" applyFont="1" applyFill="1" applyBorder="1" applyAlignment="1">
      <alignment horizontal="center" vertical="center"/>
    </xf>
    <xf numFmtId="170" fontId="9" fillId="0" borderId="3" xfId="15" applyFont="1" applyFill="1" applyBorder="1" applyAlignment="1">
      <alignment horizontal="left" vertical="center" wrapText="1"/>
    </xf>
    <xf numFmtId="170" fontId="38" fillId="0" borderId="1" xfId="15" applyFont="1" applyFill="1" applyBorder="1" applyAlignment="1">
      <alignment horizontal="right" vertical="center"/>
    </xf>
    <xf numFmtId="170" fontId="38" fillId="0" borderId="4" xfId="15" applyFont="1" applyFill="1" applyBorder="1" applyAlignment="1">
      <alignment horizontal="right" vertical="center"/>
    </xf>
    <xf numFmtId="174" fontId="10" fillId="4" borderId="1" xfId="15" applyNumberFormat="1" applyFont="1" applyFill="1" applyBorder="1" applyAlignment="1">
      <alignment horizontal="center" vertical="center"/>
    </xf>
    <xf numFmtId="174" fontId="10" fillId="4" borderId="4" xfId="15" applyNumberFormat="1" applyFont="1" applyFill="1" applyBorder="1" applyAlignment="1">
      <alignment horizontal="center" vertical="center"/>
    </xf>
    <xf numFmtId="174" fontId="10" fillId="4" borderId="2" xfId="15" applyNumberFormat="1" applyFont="1" applyFill="1" applyBorder="1" applyAlignment="1">
      <alignment horizontal="center" vertical="center"/>
    </xf>
    <xf numFmtId="170" fontId="36" fillId="0" borderId="10" xfId="15" applyFont="1" applyFill="1" applyBorder="1" applyAlignment="1">
      <alignment horizontal="center" vertical="center" wrapText="1"/>
    </xf>
    <xf numFmtId="170" fontId="36" fillId="0" borderId="15" xfId="15" applyFont="1" applyFill="1" applyBorder="1" applyAlignment="1">
      <alignment horizontal="center" vertical="center" wrapText="1"/>
    </xf>
    <xf numFmtId="170" fontId="36" fillId="0" borderId="11" xfId="15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174" fontId="35" fillId="0" borderId="5" xfId="15" applyNumberFormat="1" applyFont="1" applyFill="1" applyBorder="1" applyAlignment="1">
      <alignment horizontal="center" vertical="center" textRotation="90"/>
    </xf>
    <xf numFmtId="174" fontId="35" fillId="0" borderId="6" xfId="15" applyNumberFormat="1" applyFont="1" applyFill="1" applyBorder="1" applyAlignment="1">
      <alignment horizontal="center" vertical="center" textRotation="90"/>
    </xf>
    <xf numFmtId="174" fontId="35" fillId="0" borderId="7" xfId="15" applyNumberFormat="1" applyFont="1" applyFill="1" applyBorder="1" applyAlignment="1">
      <alignment horizontal="center" vertical="center" textRotation="90"/>
    </xf>
    <xf numFmtId="170" fontId="36" fillId="0" borderId="6" xfId="15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wrapText="1"/>
    </xf>
    <xf numFmtId="0" fontId="37" fillId="0" borderId="2" xfId="0" applyFont="1" applyBorder="1" applyAlignment="1">
      <alignment horizontal="center" wrapText="1"/>
    </xf>
    <xf numFmtId="174" fontId="28" fillId="0" borderId="5" xfId="15" applyNumberFormat="1" applyFont="1" applyFill="1" applyBorder="1" applyAlignment="1">
      <alignment horizontal="center" vertical="center" textRotation="90"/>
    </xf>
    <xf numFmtId="174" fontId="28" fillId="0" borderId="7" xfId="15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6" fontId="26" fillId="0" borderId="8" xfId="8" applyFont="1" applyFill="1" applyBorder="1" applyAlignment="1" applyProtection="1">
      <alignment horizontal="center" vertical="top"/>
    </xf>
    <xf numFmtId="166" fontId="26" fillId="0" borderId="9" xfId="8" applyFont="1" applyFill="1" applyBorder="1" applyAlignment="1" applyProtection="1">
      <alignment horizontal="center" vertical="top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74" fontId="35" fillId="0" borderId="44" xfId="15" applyNumberFormat="1" applyFont="1" applyFill="1" applyBorder="1" applyAlignment="1">
      <alignment horizontal="center" vertical="center" textRotation="90"/>
    </xf>
    <xf numFmtId="174" fontId="35" fillId="0" borderId="45" xfId="15" applyNumberFormat="1" applyFont="1" applyFill="1" applyBorder="1" applyAlignment="1">
      <alignment horizontal="center" vertical="center" textRotation="90"/>
    </xf>
    <xf numFmtId="174" fontId="35" fillId="0" borderId="46" xfId="15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24">
    <cellStyle name="Moeda" xfId="16" builtinId="4"/>
    <cellStyle name="Moeda 2" xfId="11"/>
    <cellStyle name="Moeda 3" xfId="18"/>
    <cellStyle name="Normal" xfId="0" builtinId="0"/>
    <cellStyle name="Normal 10" xfId="22"/>
    <cellStyle name="Normal 2" xfId="4"/>
    <cellStyle name="Normal 2 2" xfId="5"/>
    <cellStyle name="Normal 2 3" xfId="6"/>
    <cellStyle name="Normal 29 2" xfId="2"/>
    <cellStyle name="Normal 3" xfId="9"/>
    <cellStyle name="Normal 4" xfId="17"/>
    <cellStyle name="Normal 5" xfId="20"/>
    <cellStyle name="Normal 5 2" xfId="19"/>
    <cellStyle name="Normal 54" xfId="1"/>
    <cellStyle name="Normal_Pesquisa no referencial 10 de maio de 2013" xfId="23"/>
    <cellStyle name="Normal_Quantificação - Av Cel Stuck e Rua Rondonópolis" xfId="14"/>
    <cellStyle name="Porcentagem" xfId="3" builtinId="5"/>
    <cellStyle name="Porcentagem 2" xfId="21"/>
    <cellStyle name="Separador de milhares_Quantificação - Av Cel Stuck e Rua Rondonópolis" xfId="15"/>
    <cellStyle name="Vírgula" xfId="8" builtinId="3"/>
    <cellStyle name="Vírgula 2" xfId="7"/>
    <cellStyle name="Vírgula 2 2" xfId="12"/>
    <cellStyle name="Vírgula 3" xfId="10"/>
    <cellStyle name="Vírgula 4" xfId="13"/>
  </cellStyles>
  <dxfs count="4">
    <dxf>
      <font>
        <b/>
        <i val="0"/>
        <condense val="0"/>
        <extend val="0"/>
        <color indexed="57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51"/>
        </patternFill>
      </fill>
    </dxf>
  </dxfs>
  <tableStyles count="1" defaultTableStyle="TableStyleMedium2" defaultPivotStyle="PivotStyleLight16">
    <tableStyle name="Invisible" pivot="0" table="0" count="0"/>
  </tableStyles>
  <colors>
    <mruColors>
      <color rgb="FFF0C2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779200</xdr:colOff>
      <xdr:row>2</xdr:row>
      <xdr:rowOff>133350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4588155A-B68E-4DBA-5C45-4CEF9AF91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1331650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33618</xdr:rowOff>
    </xdr:from>
    <xdr:to>
      <xdr:col>1</xdr:col>
      <xdr:colOff>726533</xdr:colOff>
      <xdr:row>2</xdr:row>
      <xdr:rowOff>121024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1283421-4F70-4B4E-9147-8DBDE9C7C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33618"/>
          <a:ext cx="133165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2</xdr:row>
      <xdr:rowOff>22412</xdr:rowOff>
    </xdr:from>
    <xdr:to>
      <xdr:col>0</xdr:col>
      <xdr:colOff>1019735</xdr:colOff>
      <xdr:row>3</xdr:row>
      <xdr:rowOff>147731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C5C584-E1D7-4254-8AF0-FFB6D42E8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392206"/>
          <a:ext cx="952500" cy="327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1</xdr:col>
      <xdr:colOff>874450</xdr:colOff>
      <xdr:row>2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4C84954-06B0-453A-A5D9-B463A8988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6675"/>
          <a:ext cx="1331650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0</xdr:row>
      <xdr:rowOff>56029</xdr:rowOff>
    </xdr:from>
    <xdr:to>
      <xdr:col>1</xdr:col>
      <xdr:colOff>849797</xdr:colOff>
      <xdr:row>2</xdr:row>
      <xdr:rowOff>121023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DA810A9-6F12-4794-A52F-9A5939957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56029"/>
          <a:ext cx="1331650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1</xdr:col>
      <xdr:colOff>883975</xdr:colOff>
      <xdr:row>2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70E199B6-81D7-4428-ACC5-8B23CFB82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8575"/>
          <a:ext cx="1331650" cy="438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47625</xdr:rowOff>
    </xdr:from>
    <xdr:to>
      <xdr:col>2</xdr:col>
      <xdr:colOff>5434</xdr:colOff>
      <xdr:row>2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E5F0B24B-9D10-4F86-8377-F8B301669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47625"/>
          <a:ext cx="1327728" cy="4538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28FF5B88-CC9B-48A5-94A5-A4FB31113EC1}"/>
            </a:ext>
          </a:extLst>
        </xdr:cNvPr>
        <xdr:cNvSpPr txBox="1">
          <a:spLocks noChangeArrowheads="1"/>
        </xdr:cNvSpPr>
      </xdr:nvSpPr>
      <xdr:spPr bwMode="auto">
        <a:xfrm>
          <a:off x="1685925" y="0"/>
          <a:ext cx="10229850" cy="0"/>
        </a:xfrm>
        <a:prstGeom prst="rect">
          <a:avLst/>
        </a:prstGeom>
        <a:solidFill>
          <a:srgbClr val="FFFFFF"/>
        </a:solidFill>
        <a:ln w="25400" algn="ctr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GOVERNO DO ESTADO DE MATO GROSSO DO SUL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OBRAS PÚBLICAS E DE TRANSPORTES - SEOP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AGÊNCIA ESTADUAL DE GESTÃO DE EMPREENDIMENTOS - AGESUL</a:t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38</xdr:row>
      <xdr:rowOff>306338</xdr:rowOff>
    </xdr:to>
    <xdr:sp macro="" textlink="">
      <xdr:nvSpPr>
        <xdr:cNvPr id="3" name="AutoShape 5" descr="Resultado de imagem para PLACA RUA">
          <a:extLst>
            <a:ext uri="{FF2B5EF4-FFF2-40B4-BE49-F238E27FC236}">
              <a16:creationId xmlns:a16="http://schemas.microsoft.com/office/drawing/2014/main" xmlns="" id="{F0DB2C62-7B99-4A5C-B4ED-34ED7D159D2B}"/>
            </a:ext>
          </a:extLst>
        </xdr:cNvPr>
        <xdr:cNvSpPr>
          <a:spLocks noChangeAspect="1" noChangeArrowheads="1"/>
        </xdr:cNvSpPr>
      </xdr:nvSpPr>
      <xdr:spPr bwMode="auto">
        <a:xfrm>
          <a:off x="1504950" y="18459450"/>
          <a:ext cx="304800" cy="30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38</xdr:row>
      <xdr:rowOff>306338</xdr:rowOff>
    </xdr:to>
    <xdr:sp macro="" textlink="">
      <xdr:nvSpPr>
        <xdr:cNvPr id="4" name="AutoShape 6" descr="Resultado de imagem para PLACA RUA">
          <a:extLst>
            <a:ext uri="{FF2B5EF4-FFF2-40B4-BE49-F238E27FC236}">
              <a16:creationId xmlns:a16="http://schemas.microsoft.com/office/drawing/2014/main" xmlns="" id="{C1D9B16D-F638-4DCF-B419-FAEBEE4E5C69}"/>
            </a:ext>
          </a:extLst>
        </xdr:cNvPr>
        <xdr:cNvSpPr>
          <a:spLocks noChangeAspect="1" noChangeArrowheads="1"/>
        </xdr:cNvSpPr>
      </xdr:nvSpPr>
      <xdr:spPr bwMode="auto">
        <a:xfrm>
          <a:off x="1504950" y="18459450"/>
          <a:ext cx="304800" cy="30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304800</xdr:colOff>
      <xdr:row>38</xdr:row>
      <xdr:rowOff>303649</xdr:rowOff>
    </xdr:to>
    <xdr:sp macro="" textlink="">
      <xdr:nvSpPr>
        <xdr:cNvPr id="5" name="AutoShape 8" descr="Resultado de imagem para PLACA RUA">
          <a:extLst>
            <a:ext uri="{FF2B5EF4-FFF2-40B4-BE49-F238E27FC236}">
              <a16:creationId xmlns:a16="http://schemas.microsoft.com/office/drawing/2014/main" xmlns="" id="{EFC06EAE-37FC-40F2-A3DE-F1F311942BCB}"/>
            </a:ext>
          </a:extLst>
        </xdr:cNvPr>
        <xdr:cNvSpPr>
          <a:spLocks noChangeAspect="1" noChangeArrowheads="1"/>
        </xdr:cNvSpPr>
      </xdr:nvSpPr>
      <xdr:spPr bwMode="auto">
        <a:xfrm>
          <a:off x="1504950" y="18459450"/>
          <a:ext cx="304800" cy="303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38</xdr:row>
      <xdr:rowOff>0</xdr:rowOff>
    </xdr:from>
    <xdr:ext cx="304800" cy="303904"/>
    <xdr:sp macro="" textlink="">
      <xdr:nvSpPr>
        <xdr:cNvPr id="9" name="AutoShape 8" descr="Resultado de imagem para PLACA RUA">
          <a:extLst>
            <a:ext uri="{FF2B5EF4-FFF2-40B4-BE49-F238E27FC236}">
              <a16:creationId xmlns:a16="http://schemas.microsoft.com/office/drawing/2014/main" xmlns="" id="{F6563931-F5B8-4564-9AC2-39243EA3088E}"/>
            </a:ext>
          </a:extLst>
        </xdr:cNvPr>
        <xdr:cNvSpPr>
          <a:spLocks noChangeAspect="1" noChangeArrowheads="1"/>
        </xdr:cNvSpPr>
      </xdr:nvSpPr>
      <xdr:spPr bwMode="auto">
        <a:xfrm>
          <a:off x="1504950" y="18459450"/>
          <a:ext cx="304800" cy="303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3903"/>
    <xdr:sp macro="" textlink="">
      <xdr:nvSpPr>
        <xdr:cNvPr id="10" name="AutoShape 12" descr="Resultado de imagem para FAIXA DE PEDESTRE">
          <a:extLst>
            <a:ext uri="{FF2B5EF4-FFF2-40B4-BE49-F238E27FC236}">
              <a16:creationId xmlns:a16="http://schemas.microsoft.com/office/drawing/2014/main" xmlns="" id="{7D42D0BB-ABE9-4798-B548-E096FF9A638A}"/>
            </a:ext>
          </a:extLst>
        </xdr:cNvPr>
        <xdr:cNvSpPr>
          <a:spLocks noChangeAspect="1" noChangeArrowheads="1"/>
        </xdr:cNvSpPr>
      </xdr:nvSpPr>
      <xdr:spPr bwMode="auto">
        <a:xfrm>
          <a:off x="10591800" y="18459450"/>
          <a:ext cx="304800" cy="30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3903"/>
    <xdr:sp macro="" textlink="">
      <xdr:nvSpPr>
        <xdr:cNvPr id="11" name="AutoShape 13" descr="Resultado de imagem para FAIXA DE PEDESTRE">
          <a:extLst>
            <a:ext uri="{FF2B5EF4-FFF2-40B4-BE49-F238E27FC236}">
              <a16:creationId xmlns:a16="http://schemas.microsoft.com/office/drawing/2014/main" xmlns="" id="{6E144DFE-E466-468D-89E5-944B120E276E}"/>
            </a:ext>
          </a:extLst>
        </xdr:cNvPr>
        <xdr:cNvSpPr>
          <a:spLocks noChangeAspect="1" noChangeArrowheads="1"/>
        </xdr:cNvSpPr>
      </xdr:nvSpPr>
      <xdr:spPr bwMode="auto">
        <a:xfrm>
          <a:off x="10600765" y="18459450"/>
          <a:ext cx="304800" cy="30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3903"/>
    <xdr:sp macro="" textlink="">
      <xdr:nvSpPr>
        <xdr:cNvPr id="12" name="AutoShape 12" descr="Resultado de imagem para FAIXA DE PEDESTRE">
          <a:extLst>
            <a:ext uri="{FF2B5EF4-FFF2-40B4-BE49-F238E27FC236}">
              <a16:creationId xmlns:a16="http://schemas.microsoft.com/office/drawing/2014/main" xmlns="" id="{64A0543C-70EA-41DE-892C-995A95B76FC8}"/>
            </a:ext>
          </a:extLst>
        </xdr:cNvPr>
        <xdr:cNvSpPr>
          <a:spLocks noChangeAspect="1" noChangeArrowheads="1"/>
        </xdr:cNvSpPr>
      </xdr:nvSpPr>
      <xdr:spPr bwMode="auto">
        <a:xfrm>
          <a:off x="10591800" y="18459450"/>
          <a:ext cx="304800" cy="30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3903"/>
    <xdr:sp macro="" textlink="">
      <xdr:nvSpPr>
        <xdr:cNvPr id="13" name="AutoShape 13" descr="Resultado de imagem para FAIXA DE PEDESTRE">
          <a:extLst>
            <a:ext uri="{FF2B5EF4-FFF2-40B4-BE49-F238E27FC236}">
              <a16:creationId xmlns:a16="http://schemas.microsoft.com/office/drawing/2014/main" xmlns="" id="{39BE379A-67BB-4BA3-B66D-A02AF5BF4EBD}"/>
            </a:ext>
          </a:extLst>
        </xdr:cNvPr>
        <xdr:cNvSpPr>
          <a:spLocks noChangeAspect="1" noChangeArrowheads="1"/>
        </xdr:cNvSpPr>
      </xdr:nvSpPr>
      <xdr:spPr bwMode="auto">
        <a:xfrm>
          <a:off x="10591800" y="18459450"/>
          <a:ext cx="304800" cy="30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38</xdr:row>
      <xdr:rowOff>0</xdr:rowOff>
    </xdr:from>
    <xdr:to>
      <xdr:col>4</xdr:col>
      <xdr:colOff>304800</xdr:colOff>
      <xdr:row>38</xdr:row>
      <xdr:rowOff>304545</xdr:rowOff>
    </xdr:to>
    <xdr:sp macro="" textlink="">
      <xdr:nvSpPr>
        <xdr:cNvPr id="14" name="AutoShape 18" descr="Resultado de imagem para SEMAFORO">
          <a:extLst>
            <a:ext uri="{FF2B5EF4-FFF2-40B4-BE49-F238E27FC236}">
              <a16:creationId xmlns:a16="http://schemas.microsoft.com/office/drawing/2014/main" xmlns="" id="{E374F9C3-25F9-4AAB-A1AF-9652736FEBA2}"/>
            </a:ext>
          </a:extLst>
        </xdr:cNvPr>
        <xdr:cNvSpPr>
          <a:spLocks noChangeAspect="1" noChangeArrowheads="1"/>
        </xdr:cNvSpPr>
      </xdr:nvSpPr>
      <xdr:spPr bwMode="auto">
        <a:xfrm>
          <a:off x="5419725" y="18459450"/>
          <a:ext cx="304800" cy="304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304800</xdr:colOff>
      <xdr:row>38</xdr:row>
      <xdr:rowOff>304545</xdr:rowOff>
    </xdr:to>
    <xdr:sp macro="" textlink="">
      <xdr:nvSpPr>
        <xdr:cNvPr id="15" name="AutoShape 19" descr="Resultado de imagem para SEMAFORO">
          <a:extLst>
            <a:ext uri="{FF2B5EF4-FFF2-40B4-BE49-F238E27FC236}">
              <a16:creationId xmlns:a16="http://schemas.microsoft.com/office/drawing/2014/main" xmlns="" id="{5BBCA9BB-024E-4778-97E9-8F3018729F3D}"/>
            </a:ext>
          </a:extLst>
        </xdr:cNvPr>
        <xdr:cNvSpPr>
          <a:spLocks noChangeAspect="1" noChangeArrowheads="1"/>
        </xdr:cNvSpPr>
      </xdr:nvSpPr>
      <xdr:spPr bwMode="auto">
        <a:xfrm>
          <a:off x="5419725" y="18459450"/>
          <a:ext cx="304800" cy="304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347381</xdr:colOff>
      <xdr:row>34</xdr:row>
      <xdr:rowOff>33618</xdr:rowOff>
    </xdr:from>
    <xdr:to>
      <xdr:col>4</xdr:col>
      <xdr:colOff>930087</xdr:colOff>
      <xdr:row>34</xdr:row>
      <xdr:rowOff>2091181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F6842910-75A0-B013-3B4E-139C52750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8734" y="2633383"/>
          <a:ext cx="3406588" cy="2057563"/>
        </a:xfrm>
        <a:prstGeom prst="rect">
          <a:avLst/>
        </a:prstGeom>
      </xdr:spPr>
    </xdr:pic>
    <xdr:clientData/>
  </xdr:twoCellAnchor>
  <xdr:twoCellAnchor editAs="oneCell">
    <xdr:from>
      <xdr:col>0</xdr:col>
      <xdr:colOff>67235</xdr:colOff>
      <xdr:row>0</xdr:row>
      <xdr:rowOff>190500</xdr:rowOff>
    </xdr:from>
    <xdr:to>
      <xdr:col>0</xdr:col>
      <xdr:colOff>1398885</xdr:colOff>
      <xdr:row>2</xdr:row>
      <xdr:rowOff>199465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901D8567-A1D8-41A0-99D4-03DDBBEEA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190500"/>
          <a:ext cx="1331650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IZ\C_LUIZ\Arq_Excel\SID_NI_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ec03\satec03\Empresas\Rodocon\27&#170;%20MP\Medi&#231;&#227;o%20Junho%2027&#170;\Meus%20documentos\R-19_5%20-%20Tres%20Lagoas\CONTRATOS\Objetiva\PD19-0399\PATO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equipe\ENGENHARIA\Normas%20e%20Especifica&#231;&#245;es\Dnit\PROPOSTAS%20DNIT\BR%20163%20C%20405\Pato%2016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bricio\c\CST\Medi&#231;&#245;es%20dos%20Servi&#231;os%20CST-Ourinhos\Lote%2003\Terraplenagem\CSTL\Altinopolis\DIVERSOS\Prod.%20de%20Fresa%20Ago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ec03\satec03\Empresas\Rodocon\27&#170;%20MP\Medi&#231;&#227;o%20Junho%2027&#170;\Meus%20documentos\R-19_5%20-%20Tres%20Lagoas\CONTRATOS\Objetiva\PD19-0399\PD0013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ec03\satec03\Empresas\Rodocon\27&#170;%20MP\Medi&#231;&#227;o%20Junho%2027&#170;\Meus%20documentos\R-19_5%20-%20Tres%20Lagoas\CONTRATOS\Objetiva\PD19-0399\BR-158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_1\tec1\ARQ\SOLOTEC\BR-476\VIGA\ANALIS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\JRFM\Transenge\GO-2012\PROPOSTA%20EDITAL%200144_12%20DNIT-CORR_BDI_JRF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Paulo%20Vicente\Desktop\Pasta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us%20Documentos\FV-DN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798\TECNICO\TEACOMP\LOTE06\P09\P10\RELAT6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c$\PATO%20-%20BR%20-%20425%20aditiv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G%20CONSTRUTORA\Contorno%20Vi&#225;rio%20de%20Caarap&#243;\Reprograma&#231;&#245;es\PATO\Documents%20and%20Settings\USER\Meus%20documentos\Dnit\Documentos\PATO\BR-262-PATONOV06-ANASTACIO-MIRAND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eus%20documentos\DER-SP\PLANILHA%20OFICI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Engeluga\DOCUME~1\ADMINI~1\CONFIG~1\Temp\Rar$DI11.110\DOCUME~1\RAPHAE~1.POR\CONFIG~1\Temp\Rar$DI00.610\Acabamentos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A_DEPTECNICO3\Users\DOCUME~1\RAPHAE~1.POR\CONFIG~1\Temp\Rar$DI00.610\Acabamentos2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A772BD\BR%20262%20CORUMBA%20COM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ana\projetos\Meus%20documentos\Egesa-antigos\TO-134\Meus%20Documentos\FV-DNE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_GDRIVE/ENGELUGA%20-%20Copia/ENGELUGA/Clientes/Selviria/2022/PAVIMENTA&#199;&#195;O%20CAMARGO%20600m/PROJETO%20EXECUTIVO/OR&#199;AMENTO/SELVIRIA%20-%20PAV%20-%20DRE%20-%20AV%20CAMARGO%20CORREA%20-%20OR&#199;AMENTO%20-%20REV01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Particular\Mestrado\FX-B-RES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10.ms\SETORES\Users\Jean%20Dorneles\Desktop\Or&#231;amento%20-%20Infra\Composi&#231;&#227;o%20de%20BDI%20-%20Ac&#243;rd&#227;o%202622-2013%20%20Rodovias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trizes%20Controle\Matriz%20ACOMPANHAMENTO%20DE%20RESULT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niela\3&#170;%20MP%20ago_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jetos%20em%20andamento\DNIT%20Construtoras\DNIT%20PIR-IV%20Corredor%202007\SP%20-%208a%20UNIT\PIR%20IV%20BR-116\PASSO%20FUNDO%20COMPOSI&#199;&#213;ES\Documents%20and%20Settings\Pedro\Meus%20documentos\CPU%20Extra%20em%20excel%20de%20Br11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d\Google%20Drive\ENGELUGA%20-%20Copia\ENGELUGA\Clientes\Porto%20Murtinho\2019\PARQUE%20DOS%20IPES\PROJETO%20CIVIL\OR&#199;AMENTO\PMU-2021-PLANILHA-OBRA-PQ%20DOS%20IPES-R0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ana\projetos\Meus%20documentos\Egesa-antigos\TO-134\0798\TECNICO\TEACOMP\LOTE06\P09\P10\RELAT6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GESA-Projetos\TO-050PALMAS-TAQUARALTO\Meus%20documentos\EGESA\Br-482mg\Volume1\CANA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user\Documents\Obras\Conserva&#231;&#227;o%20CGR\Users\user\Documents\Servi;os\Conserva&#231;&#227;o%20Mafrenze\MP%20010708%20(Salvo%20automaticamente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us%20documentos\EGESA\Br-482mg\Volume1\CANA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G%20CONSTRUTORA\Contorno%20Vi&#225;rio%20de%20Caarap&#243;\Reprograma&#231;&#245;es\EMAIL\AEROPORTO%20PORTO%20MURTINHO\2&#170;%20MEDI&#199;&#195;O%20PORTO%20MURTINHO\PatoBR-359.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us%20documentos\Egesa-antigos\TO-134\0798\TECNICO\TEACOMP\LOTE06\P09\P10\RELAT6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A772BD\BR%20262%20CORUMBA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aniela\3&#170;%20MP%20ago_0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Cliente\Documents\Projeto%20CREMA%201a%20Etapa\CD-01\Projetos\BR-364%20MT2_Exe_Def_10_07_02\Vol04_Or&#231;amento\Lote_08\Documents%20and%20Settings\bruno\Meus%20documentos\Servi&#231;o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Documents%20and%20Settings/NATALINA.FABIO/Meus%20documentos/DNIT-Licita&#231;&#245;es/Lote%2033-conc.114-25-10-04/Proposta%20BR-116-L33%20ed.114%20%2025-10-0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c$\Documents%20and%20Settings\C%20arlos%20%20Machado\My%20Documents\Disco%201\BR-262-MS(3)\Anexos%20PG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user\Documents\Obras\Conserva&#231;&#227;o%20CGR\21&#170;%20MP%20-%20SITRAN%20-%20BR-26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-asdop-01\&#225;rea%20comum\COLVES%20OBRA%20418\CUSTO%20OBRA%20418\I001%20a%20I011%2009-07%20&#224;%2012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-asdop-01\&#225;rea%20comum\Documents%20and%20Settings\FIDENS\Configura&#231;&#245;es%20locais\Temp\Detalhamento%20das%20Despesas%20Direta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jetos\1%20-%20Ponta%20Por&#227;_Itamarati\Projeto%20B&#225;sico\1.2%20-%20Planilhas%20e%20Documentos\RESULTA\PROPOSTA\BDPR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ec03\satec03\Empresas\Rodocon\27&#170;%20MP\Medi&#231;&#227;o%20Junho%2027&#170;\Meus%20documentos\R-19_5%20-%20Tres%20Lagoas\CONTRATOS\Objetiva\PD19-0399\PATO26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_NI_5"/>
      <sheetName val="Capa"/>
      <sheetName val="Plan1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</sheetNames>
    <sheetDataSet>
      <sheetData sheetId="0">
        <row r="21">
          <cell r="D21">
            <v>45.9</v>
          </cell>
        </row>
        <row r="36">
          <cell r="D36">
            <v>2.2400000000000002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."/>
      <sheetName val="Croqui"/>
      <sheetName val="Comparativo"/>
      <sheetName val="Mat. Bet."/>
      <sheetName val="Calc.transporte"/>
      <sheetName val="Preço MBet."/>
      <sheetName val="TLCB5"/>
      <sheetName val="TLMR"/>
      <sheetName val="TLBM"/>
      <sheetName val="TCCC"/>
      <sheetName val="TLCB10"/>
      <sheetName val="TLCC4"/>
      <sheetName val="TCCB10"/>
      <sheetName val="Quadro res. transp."/>
      <sheetName val="CURVA ABC"/>
      <sheetName val="Orçamento"/>
      <sheetName val="Serviços"/>
      <sheetName val="Cronograma 1º"/>
      <sheetName val="Cronograma 2º"/>
      <sheetName val="Instalação"/>
      <sheetName val="Mobiliz."/>
      <sheetName val="Cpu Trans."/>
      <sheetName val="CAP-CM30"/>
      <sheetName val="Plan1"/>
      <sheetName val="Rotineira"/>
      <sheetName val="Veíc."/>
      <sheetName val="Serv.Aux."/>
      <sheetName val="Const. Dren."/>
      <sheetName val="Aux.Dren"/>
      <sheetName val="Serv. Adm."/>
      <sheetName val="CPUMat.Bet."/>
      <sheetName val="M Obra"/>
      <sheetName val="Equip."/>
      <sheetName val="Materiais"/>
      <sheetName val="DIVISÓRIAS"/>
      <sheetName val="Modelo"/>
      <sheetName val="Medição"/>
      <sheetName val="Memória de Cálc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1">
          <cell r="G11">
            <v>185700</v>
          </cell>
        </row>
        <row r="12">
          <cell r="G12">
            <v>158.464</v>
          </cell>
        </row>
        <row r="13">
          <cell r="G13">
            <v>237.696</v>
          </cell>
        </row>
        <row r="17">
          <cell r="G17">
            <v>450</v>
          </cell>
        </row>
        <row r="18">
          <cell r="G18">
            <v>170</v>
          </cell>
        </row>
        <row r="20">
          <cell r="G20">
            <v>420</v>
          </cell>
        </row>
        <row r="21">
          <cell r="G21">
            <v>1285</v>
          </cell>
        </row>
        <row r="22">
          <cell r="G22">
            <v>74.28</v>
          </cell>
        </row>
        <row r="23">
          <cell r="G23">
            <v>74.28</v>
          </cell>
        </row>
        <row r="25">
          <cell r="G25">
            <v>247.6</v>
          </cell>
        </row>
        <row r="26">
          <cell r="G26">
            <v>160.94</v>
          </cell>
        </row>
        <row r="27">
          <cell r="G27">
            <v>185.7</v>
          </cell>
        </row>
        <row r="28">
          <cell r="G28">
            <v>309.5</v>
          </cell>
        </row>
        <row r="29">
          <cell r="G29">
            <v>742.8</v>
          </cell>
        </row>
        <row r="30">
          <cell r="G30">
            <v>185.7</v>
          </cell>
        </row>
        <row r="32">
          <cell r="G32">
            <v>28</v>
          </cell>
        </row>
        <row r="33">
          <cell r="G33">
            <v>75000</v>
          </cell>
        </row>
        <row r="34">
          <cell r="G34">
            <v>13500</v>
          </cell>
        </row>
        <row r="35">
          <cell r="G35">
            <v>13500</v>
          </cell>
        </row>
        <row r="36">
          <cell r="G36">
            <v>500</v>
          </cell>
        </row>
        <row r="37">
          <cell r="G37">
            <v>375</v>
          </cell>
        </row>
        <row r="38">
          <cell r="G38">
            <v>1000</v>
          </cell>
        </row>
        <row r="39">
          <cell r="G39">
            <v>250</v>
          </cell>
        </row>
        <row r="41">
          <cell r="G41">
            <v>100</v>
          </cell>
        </row>
        <row r="42">
          <cell r="G42">
            <v>247.6</v>
          </cell>
        </row>
        <row r="43">
          <cell r="G43">
            <v>433.3</v>
          </cell>
        </row>
        <row r="44">
          <cell r="G44">
            <v>123.8</v>
          </cell>
        </row>
        <row r="45">
          <cell r="G45">
            <v>185.7</v>
          </cell>
        </row>
        <row r="46">
          <cell r="G46">
            <v>185.7</v>
          </cell>
        </row>
        <row r="47">
          <cell r="G47">
            <v>60000</v>
          </cell>
        </row>
        <row r="49">
          <cell r="G49">
            <v>200</v>
          </cell>
        </row>
        <row r="50">
          <cell r="G50">
            <v>6565.0659999999998</v>
          </cell>
        </row>
        <row r="51">
          <cell r="G51">
            <v>70</v>
          </cell>
        </row>
        <row r="52">
          <cell r="G52">
            <v>70</v>
          </cell>
        </row>
        <row r="53">
          <cell r="G53">
            <v>192000</v>
          </cell>
        </row>
        <row r="54">
          <cell r="G54">
            <v>122194.66320000001</v>
          </cell>
        </row>
        <row r="55">
          <cell r="G55">
            <v>82140.130999999994</v>
          </cell>
        </row>
        <row r="56">
          <cell r="G56">
            <v>10250.674560000001</v>
          </cell>
        </row>
        <row r="57">
          <cell r="G57">
            <v>5615.3190000000004</v>
          </cell>
        </row>
        <row r="58">
          <cell r="G58">
            <v>371372.78499999997</v>
          </cell>
        </row>
        <row r="59">
          <cell r="G59">
            <v>12</v>
          </cell>
        </row>
        <row r="60">
          <cell r="G60">
            <v>192</v>
          </cell>
        </row>
        <row r="61">
          <cell r="G61">
            <v>960</v>
          </cell>
        </row>
        <row r="62">
          <cell r="G62">
            <v>60</v>
          </cell>
        </row>
        <row r="63">
          <cell r="G63">
            <v>120</v>
          </cell>
        </row>
        <row r="64">
          <cell r="G64">
            <v>160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1">
          <cell r="G11">
            <v>0</v>
          </cell>
        </row>
      </sheetData>
      <sheetData sheetId="3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sagem de Pista Ago-98"/>
      <sheetName val="Fresagem de Pista Ago_98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erencia"/>
      <sheetName val="MAO DE OBRA"/>
      <sheetName val="EQUIPAMENTO"/>
      <sheetName val="MÃO DE OBRA"/>
      <sheetName val="RR-1C"/>
      <sheetName val="CM-30"/>
      <sheetName val="TRANSP. 4M3"/>
      <sheetName val="TRANSP.5M³"/>
      <sheetName val="GRAMA"/>
      <sheetName val="CAPINA"/>
      <sheetName val="ROÇADA "/>
      <sheetName val="ROÇ. COL."/>
      <sheetName val="RECOMP.MEC."/>
      <sheetName val="RECOMP.MANUAL"/>
      <sheetName val="VALETA"/>
      <sheetName val="MEIO FIO"/>
      <sheetName val="correção"/>
      <sheetName val="REM. MEC"/>
      <sheetName val="REM. MANUAL"/>
      <sheetName val="T. BURACO"/>
      <sheetName val="ESC. MANUAL"/>
      <sheetName val="LIMP.PONTE"/>
      <sheetName val="MBUF"/>
      <sheetName val="SOLO"/>
      <sheetName val="REGUL."/>
      <sheetName val="REAJ.AQUIS"/>
      <sheetName val="REAJ.TRANSP"/>
      <sheetName val="REAJUST"/>
      <sheetName val="DIVERSOS"/>
      <sheetName val="RELET"/>
      <sheetName val="F. MEDIÇAO"/>
      <sheetName val="REC.REV. PRIM."/>
      <sheetName val="M.BETUM."/>
      <sheetName val="TRANSPORTE10"/>
      <sheetName val="TRANSPORTE"/>
      <sheetName val="ROÇADA"/>
      <sheetName val="RECOMPOSIÇÃO"/>
      <sheetName val="capa selante"/>
      <sheetName val="REM. MECANIZADO"/>
      <sheetName val="T. BURACO (emer)"/>
      <sheetName val="ENROCAMENTO JOGADO"/>
      <sheetName val="ENROCAMENTO"/>
      <sheetName val="CONCRETO"/>
      <sheetName val="PONTE E CAIAÇÃO"/>
      <sheetName val="RECONF. E ESCAVAÇ."/>
      <sheetName val="REAJ.AQUIS (2)"/>
      <sheetName val="RELET 1"/>
      <sheetName val="RELET 2"/>
      <sheetName val="BOLETIM"/>
      <sheetName val="COMPOSIÇO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BETUM."/>
      <sheetName val="TRANSPORTE"/>
      <sheetName val="CAPINA "/>
      <sheetName val="ROÇADA "/>
      <sheetName val="RECOMP.MEC."/>
      <sheetName val="RECOMP.MANUAL"/>
      <sheetName val="correção"/>
      <sheetName val="REM. MEC"/>
      <sheetName val="REM. MANUAL"/>
      <sheetName val="T. BURACO"/>
      <sheetName val="ENROCAMENTO"/>
      <sheetName val="CONCRETO"/>
      <sheetName val="MBUF"/>
      <sheetName val="SOLO"/>
      <sheetName val="MEIO FIO E VALETA"/>
      <sheetName val="PONTE E CAIAÇÃO"/>
      <sheetName val="REGUL. E ESCAVAÇ."/>
      <sheetName val="REAJ.AQUIS (2)"/>
      <sheetName val="REAJ.AQUIS"/>
      <sheetName val="REAJ.TRANSP"/>
      <sheetName val="DIVERSOS "/>
      <sheetName val="RELET"/>
      <sheetName val="F. MEDIÇAO"/>
      <sheetName val="REC.REV. PRIM."/>
      <sheetName val="TRANSPORTE10"/>
      <sheetName val="CAPINA"/>
      <sheetName val="ROÇADA"/>
      <sheetName val="RECOMPOSIÇÃO"/>
      <sheetName val="capa selante"/>
      <sheetName val="REM. MECANIZADO"/>
      <sheetName val="T. BURACO (emer)"/>
      <sheetName val="ENROCAMENTO JOGADO"/>
      <sheetName val="MEIO FIO"/>
      <sheetName val="RECONF. E ESCAVAÇ."/>
      <sheetName val="DIVERSOS"/>
      <sheetName val="RELET 1"/>
      <sheetName val="RELET 2"/>
      <sheetName val="BOLETIM"/>
      <sheetName val="COMPOSIÇOES"/>
      <sheetName val="F__MEDIÇAO"/>
      <sheetName val="M_BETUM_"/>
      <sheetName val="CAPINA_"/>
      <sheetName val="ROÇADA_"/>
      <sheetName val="RECOMP_MEC_"/>
      <sheetName val="RECOMP_MANUAL"/>
      <sheetName val="REM__MEC"/>
      <sheetName val="REM__MANUAL"/>
      <sheetName val="T__BURACO"/>
      <sheetName val="MEIO_FIO_E_VALETA"/>
      <sheetName val="PONTE_E_CAIAÇÃO"/>
      <sheetName val="REGUL__E_ESCAVAÇ_"/>
      <sheetName val="REAJ_AQUIS_(2)"/>
      <sheetName val="REAJ_AQUIS"/>
      <sheetName val="REAJ_TRANSP"/>
      <sheetName val="DIVERSOS_"/>
      <sheetName val="REC_REV__PRIM_"/>
      <sheetName val="capa_selante"/>
      <sheetName val="REM__MECANIZADO"/>
      <sheetName val="T__BURACO_(emer)"/>
      <sheetName val="ENROCAMENTO_JOGADO"/>
      <sheetName val="MEIO_FIO"/>
      <sheetName val="RECONF__E_ESCAVAÇ_"/>
      <sheetName val="RELET_1"/>
      <sheetName val="RELET_2"/>
      <sheetName val="M_BETUM_1"/>
      <sheetName val="CAPINA_1"/>
      <sheetName val="ROÇADA_1"/>
      <sheetName val="RECOMP_MEC_1"/>
      <sheetName val="RECOMP_MANUAL1"/>
      <sheetName val="REM__MEC1"/>
      <sheetName val="REM__MANUAL1"/>
      <sheetName val="T__BURACO1"/>
      <sheetName val="MEIO_FIO_E_VALETA1"/>
      <sheetName val="PONTE_E_CAIAÇÃO1"/>
      <sheetName val="REGUL__E_ESCAVAÇ_1"/>
      <sheetName val="REAJ_AQUIS_(2)1"/>
      <sheetName val="REAJ_AQUIS1"/>
      <sheetName val="REAJ_TRANSP1"/>
      <sheetName val="DIVERSOS_1"/>
      <sheetName val="F__MEDIÇAO1"/>
      <sheetName val="REC_REV__PRIM_1"/>
      <sheetName val="capa_selante1"/>
      <sheetName val="REM__MECANIZADO1"/>
      <sheetName val="T__BURACO_(emer)1"/>
      <sheetName val="ENROCAMENTO_JOGADO1"/>
      <sheetName val="MEIO_FIO1"/>
      <sheetName val="RECONF__E_ESCAVAÇ_1"/>
      <sheetName val="RELET_11"/>
      <sheetName val="RELET_21"/>
    </sheetNames>
    <sheetDataSet>
      <sheetData sheetId="0">
        <row r="12">
          <cell r="J12">
            <v>37.46</v>
          </cell>
        </row>
      </sheetData>
      <sheetData sheetId="1">
        <row r="12">
          <cell r="J12">
            <v>37.46</v>
          </cell>
        </row>
      </sheetData>
      <sheetData sheetId="2">
        <row r="12">
          <cell r="J12">
            <v>37.46</v>
          </cell>
        </row>
      </sheetData>
      <sheetData sheetId="3">
        <row r="12">
          <cell r="J12">
            <v>37.46</v>
          </cell>
        </row>
      </sheetData>
      <sheetData sheetId="4">
        <row r="12">
          <cell r="J12">
            <v>37.46</v>
          </cell>
        </row>
      </sheetData>
      <sheetData sheetId="5">
        <row r="12">
          <cell r="J12">
            <v>37.46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J12">
            <v>37.46</v>
          </cell>
        </row>
      </sheetData>
      <sheetData sheetId="20">
        <row r="12">
          <cell r="J12">
            <v>37.46</v>
          </cell>
        </row>
      </sheetData>
      <sheetData sheetId="21">
        <row r="12">
          <cell r="J12">
            <v>37.46</v>
          </cell>
        </row>
      </sheetData>
      <sheetData sheetId="22">
        <row r="12">
          <cell r="J12">
            <v>37.46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  <sheetName val="Proposta"/>
      <sheetName val="ANALISES"/>
      <sheetName val="Custo do CM-30"/>
      <sheetName val="Cálculo"/>
      <sheetName val="Preços"/>
      <sheetName val="Desp. Apoio"/>
      <sheetName val="Quadro + Gráfico"/>
      <sheetName val="memória de calculo_liquida"/>
      <sheetName val="Carimbo de Nota"/>
      <sheetName val="Tela"/>
      <sheetName val="Atualizacao"/>
      <sheetName val="Chuvas"/>
      <sheetName val="Medição"/>
      <sheetName val="Fresagem de Pista Ago-98"/>
      <sheetName val="P3"/>
      <sheetName val="PLANILHA ATUALIZADA"/>
      <sheetName val="Auxiliar"/>
      <sheetName val="Viga_Benkellman"/>
      <sheetName val="Estudo_Estatístico"/>
      <sheetName val="Pro_-_10_norma_A"/>
      <sheetName val="Pró_-_11_norma_B"/>
      <sheetName val="Resumo_subtrechos_homgêneos"/>
      <sheetName val="Demonstrativo_Dimensionamento"/>
      <sheetName val="Camadas_Mat__Distintos"/>
      <sheetName val="Custo_do_CM-30"/>
      <sheetName val="memória_de_calculo_liquida"/>
      <sheetName val="Quadro_+_Gráfico"/>
      <sheetName val="Desp__Apoio"/>
      <sheetName val="COMPOS1"/>
      <sheetName val="RELATA"/>
      <sheetName val="Conc 20"/>
      <sheetName val="CRON.NOVO.ARIPUANA"/>
      <sheetName val="PRO_08"/>
      <sheetName val="CAPA"/>
      <sheetName val="SUMÁRIO GERAL"/>
      <sheetName val="DIVISÓRIAS"/>
      <sheetName val="CAPA CD"/>
      <sheetName val="CABEÇALHO-RODAPÉ"/>
      <sheetName val="ABC"/>
      <sheetName val="ORÇAMENTO"/>
      <sheetName val="MEMÓRIA"/>
      <sheetName val="CRONOGRAMA"/>
      <sheetName val="BDI"/>
      <sheetName val="Encargos Sociais"/>
      <sheetName val="CPU"/>
      <sheetName val="Quadro Bueiros"/>
      <sheetName val="MP CUB"/>
      <sheetName val="Plan1"/>
      <sheetName val="CBR Jazida"/>
      <sheetName val="JAZIDAS"/>
      <sheetName val="plan"/>
      <sheetName val="Plan2"/>
      <sheetName val="RESUMO_AUT1"/>
      <sheetName val="Custo da Imprimação"/>
      <sheetName val="Custo da Pintura de Ligação"/>
      <sheetName val=""/>
      <sheetName val="RP-1 SB (3)"/>
      <sheetName val="Resumo Financeiro"/>
      <sheetName val="ROSTO"/>
      <sheetName val="7CONT FIN"/>
      <sheetName val="DG"/>
      <sheetName val="Entrada de Dados"/>
      <sheetName val="Ofício"/>
      <sheetName val="Dados do Contrato"/>
      <sheetName val="Boletim"/>
      <sheetName val="Resumo"/>
      <sheetName val="MT-358 Sin.Hor."/>
      <sheetName val="MT-358 Sin.Vert."/>
      <sheetName val="MT-358 Disp. Aux."/>
      <sheetName val="MT 220 Disp Aux"/>
      <sheetName val="Controle financeiro"/>
      <sheetName val="Linear"/>
      <sheetName val="Vert. item 1"/>
      <sheetName val="Horizontal"/>
      <sheetName val="Vertical"/>
      <sheetName val="Seg. e Canalizacao"/>
      <sheetName val="RELATÓRIO FOTOGRAFICO"/>
      <sheetName val="Pluviometria"/>
      <sheetName val="RESUMO DE DIÁRIO DE OBRAS"/>
      <sheetName val="Reajuste"/>
      <sheetName val="Cont.fin. Reajustamento"/>
      <sheetName val="Resumo Geral"/>
      <sheetName val="BD"/>
      <sheetName val="TABELAS"/>
      <sheetName val="Read Me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. Mat."/>
      <sheetName val="M.O. Sal"/>
      <sheetName val="Anexo M.O."/>
      <sheetName val="C. Equip."/>
      <sheetName val="C. Equip. Formula (A FAZER)"/>
      <sheetName val="Anexo C. Equip. VR"/>
      <sheetName val="Anexo C. Equip. VU"/>
      <sheetName val="BDI"/>
      <sheetName val="DMT"/>
      <sheetName val="COMPOSIÇÃO"/>
      <sheetName val="Aux"/>
      <sheetName val="1 A 00 301 00"/>
      <sheetName val="1 A 00 302 00"/>
      <sheetName val="1 A 00 716 00"/>
      <sheetName val="1 A 00 717 00"/>
      <sheetName val="1 A 00 963 00"/>
      <sheetName val="1 A 01 100 01"/>
      <sheetName val="1 A 01 100 02"/>
      <sheetName val="1 A 01 105 01"/>
      <sheetName val="1 A 01 105 02"/>
      <sheetName val="1 A 01 111 01"/>
      <sheetName val="1 A 01 120 01"/>
      <sheetName val="1 A 01 150 01"/>
      <sheetName val="1 A 01 170 01"/>
      <sheetName val="1 A 01 200 01"/>
      <sheetName val="1 A 01 390 72"/>
      <sheetName val="1 A 01 401 01"/>
      <sheetName val="1 A 01 410 51"/>
      <sheetName val="1 A 01 412 51"/>
      <sheetName val="1 A 01 415 01"/>
      <sheetName val="1 A 01 415 51"/>
      <sheetName val="1 A 01 418 51"/>
      <sheetName val="1 A 01 422 51"/>
      <sheetName val="1 A 01 580 02"/>
      <sheetName val="1 A 01 606 51"/>
      <sheetName val="1 A 01 720 50"/>
      <sheetName val="1 A 01 720 02"/>
      <sheetName val="1 A 01 780 01"/>
      <sheetName val="1 A 01 790 02"/>
      <sheetName val="1 A 01 890 01"/>
      <sheetName val="1 A 01 891 01"/>
      <sheetName val="1 A 01 893 01"/>
      <sheetName val="1 A 01 894 51"/>
      <sheetName val="2 S 04 401 01"/>
      <sheetName val="2 S 04 900 01"/>
      <sheetName val="2 S 04 910 55"/>
      <sheetName val="2 S 04 940 02"/>
      <sheetName val="3 S 03 950 00"/>
      <sheetName val="Q15-Manut-1° Ano"/>
      <sheetName val="Q15-Manut-2° Ano"/>
      <sheetName val="3 S 08 101 02"/>
      <sheetName val="3 S 08 109 04"/>
      <sheetName val="3 S 08 200 50"/>
      <sheetName val="3 S 08 200 51"/>
      <sheetName val="3 S 08 300 01"/>
      <sheetName val="3 S 08 301 01"/>
      <sheetName val="3 S 08 301 03"/>
      <sheetName val="3 S 08 302 01"/>
      <sheetName val="3 S 08 401 00"/>
      <sheetName val="3 S 08 402 00"/>
      <sheetName val="3 S 08 500 00"/>
      <sheetName val="3 S 08 900 00"/>
      <sheetName val="3 S 08 901 00"/>
      <sheetName val="3 S 08 910 00"/>
      <sheetName val="4 S 06 100 11"/>
      <sheetName val="5 S 01 000 00"/>
      <sheetName val="5 S 01 000 13"/>
      <sheetName val="5 S 01 011 00"/>
      <sheetName val="5 S 01 511 00"/>
      <sheetName val="5 S 02 300 00"/>
      <sheetName val="5 S 02 400 00"/>
      <sheetName val="5 S 02 501 51"/>
      <sheetName val="5 S 02 540 71"/>
      <sheetName val="5 S 02 511 51"/>
      <sheetName val="5 S 02 511 52"/>
      <sheetName val="5 S 02 993 04"/>
      <sheetName val="CBUQ Sem codigo"/>
      <sheetName val="Aux. Usinagem"/>
      <sheetName val="Tranp"/>
      <sheetName val="1 A 00 002 00"/>
      <sheetName val="1 A 00 002 03"/>
      <sheetName val="1 A 00 002 04"/>
      <sheetName val="1 A 00 002 07"/>
      <sheetName val="1 A 00 002 40"/>
      <sheetName val="1 A 00 002 41"/>
      <sheetName val="1 A 00 002 90"/>
      <sheetName val="1 A 00 002 91"/>
      <sheetName val="1 A 00 102 00"/>
      <sheetName val="2 S 01 000 00"/>
      <sheetName val="1 A 01 120 01 cant"/>
      <sheetName val="2 S 01 511 00"/>
      <sheetName val="Prep. Area Estoc."/>
      <sheetName val="Manut. Cant."/>
      <sheetName val="Mont. Usina Asfal."/>
      <sheetName val="1 A 01 422 51 Cant."/>
      <sheetName val="Aluguel Lab."/>
      <sheetName val="Aluguel Top."/>
      <sheetName val="Aluguel Resid."/>
      <sheetName val="Aluguel Aloj."/>
      <sheetName val="Manut. Canteiro"/>
      <sheetName val="Resumo Canteiro"/>
      <sheetName val="Inst. de Canteiro"/>
      <sheetName val="Mobilização"/>
      <sheetName val="SINAPI"/>
      <sheetName val="MB"/>
      <sheetName val="AQ_CAP"/>
      <sheetName val="AQ_CM30"/>
      <sheetName val="AQ_RR1C"/>
      <sheetName val="AQ_RR2C"/>
      <sheetName val="AQ_RC1C"/>
      <sheetName val="TRANSP MB"/>
      <sheetName val="T_CAP"/>
      <sheetName val="T_CM30"/>
      <sheetName val="T_RR1C"/>
      <sheetName val="T_RR2C"/>
      <sheetName val="T_RC1C"/>
      <sheetName val="QUADRO 06_RESUMO"/>
      <sheetName val="QUADRO 08-ROBERTO"/>
      <sheetName val="QUADRO 08_PROPOSTA"/>
      <sheetName val="QUADRO 10"/>
      <sheetName val="Q09-Esc salarial"/>
      <sheetName val="Quadro 11"/>
    </sheetNames>
    <sheetDataSet>
      <sheetData sheetId="0">
        <row r="4">
          <cell r="B4" t="str">
            <v>0144/2012-12</v>
          </cell>
        </row>
        <row r="5">
          <cell r="B5" t="str">
            <v>Lote Único</v>
          </cell>
        </row>
        <row r="11">
          <cell r="B11" t="str">
            <v>Transenge Engenharia e Construções Ltda</v>
          </cell>
        </row>
        <row r="12">
          <cell r="B12" t="str">
            <v>Engº José Roberto Fagiolo - CREA 516 -D/MS</v>
          </cell>
        </row>
        <row r="13">
          <cell r="B13" t="str">
            <v>PROCESSO N° 50600.012693/2012-34</v>
          </cell>
        </row>
        <row r="14">
          <cell r="B14">
            <v>40909</v>
          </cell>
        </row>
        <row r="16">
          <cell r="B16" t="str">
            <v>Jan/2012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C13">
            <v>8.7200000000000006</v>
          </cell>
        </row>
        <row r="14">
          <cell r="C14">
            <v>20.28</v>
          </cell>
        </row>
        <row r="15">
          <cell r="C15">
            <v>35.979999999999997</v>
          </cell>
        </row>
        <row r="16">
          <cell r="C16">
            <v>12.72</v>
          </cell>
        </row>
        <row r="18">
          <cell r="C18">
            <v>31.94</v>
          </cell>
        </row>
        <row r="20">
          <cell r="C20">
            <v>20.28</v>
          </cell>
        </row>
        <row r="21">
          <cell r="C21">
            <v>31.94</v>
          </cell>
        </row>
        <row r="22">
          <cell r="C22">
            <v>0</v>
          </cell>
        </row>
        <row r="23">
          <cell r="C23">
            <v>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5">
          <cell r="H65">
            <v>99.79</v>
          </cell>
        </row>
      </sheetData>
      <sheetData sheetId="45">
        <row r="65">
          <cell r="H65">
            <v>64.34</v>
          </cell>
        </row>
      </sheetData>
      <sheetData sheetId="46">
        <row r="65">
          <cell r="H65">
            <v>33.42</v>
          </cell>
        </row>
      </sheetData>
      <sheetData sheetId="47">
        <row r="65">
          <cell r="H65">
            <v>85.94</v>
          </cell>
        </row>
      </sheetData>
      <sheetData sheetId="48"/>
      <sheetData sheetId="49">
        <row r="23">
          <cell r="F23">
            <v>205338.11</v>
          </cell>
        </row>
      </sheetData>
      <sheetData sheetId="50">
        <row r="22">
          <cell r="F22">
            <v>108516.43</v>
          </cell>
        </row>
      </sheetData>
      <sheetData sheetId="51"/>
      <sheetData sheetId="52"/>
      <sheetData sheetId="53">
        <row r="65">
          <cell r="H65">
            <v>112.52</v>
          </cell>
        </row>
      </sheetData>
      <sheetData sheetId="54"/>
      <sheetData sheetId="55"/>
      <sheetData sheetId="56"/>
      <sheetData sheetId="57"/>
      <sheetData sheetId="58"/>
      <sheetData sheetId="59">
        <row r="65">
          <cell r="H65">
            <v>178.84</v>
          </cell>
        </row>
      </sheetData>
      <sheetData sheetId="60"/>
      <sheetData sheetId="61"/>
      <sheetData sheetId="62"/>
      <sheetData sheetId="63"/>
      <sheetData sheetId="64"/>
      <sheetData sheetId="65">
        <row r="65">
          <cell r="H65">
            <v>9.91</v>
          </cell>
        </row>
      </sheetData>
      <sheetData sheetId="66"/>
      <sheetData sheetId="67"/>
      <sheetData sheetId="68"/>
      <sheetData sheetId="69"/>
      <sheetData sheetId="70">
        <row r="65">
          <cell r="H65">
            <v>0.19</v>
          </cell>
        </row>
      </sheetData>
      <sheetData sheetId="71"/>
      <sheetData sheetId="72">
        <row r="67">
          <cell r="H67">
            <v>3.41</v>
          </cell>
        </row>
      </sheetData>
      <sheetData sheetId="73">
        <row r="65">
          <cell r="H65">
            <v>67.59</v>
          </cell>
        </row>
      </sheetData>
      <sheetData sheetId="74">
        <row r="67">
          <cell r="H67">
            <v>1.94</v>
          </cell>
        </row>
      </sheetData>
      <sheetData sheetId="75">
        <row r="67">
          <cell r="H67">
            <v>3.71</v>
          </cell>
        </row>
      </sheetData>
      <sheetData sheetId="76"/>
      <sheetData sheetId="77">
        <row r="65">
          <cell r="H65">
            <v>109.43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65">
          <cell r="H65">
            <v>8672.75</v>
          </cell>
        </row>
      </sheetData>
      <sheetData sheetId="101"/>
      <sheetData sheetId="102">
        <row r="65">
          <cell r="H65">
            <v>159738.88</v>
          </cell>
        </row>
      </sheetData>
      <sheetData sheetId="103"/>
      <sheetData sheetId="104">
        <row r="65">
          <cell r="H65">
            <v>590.14</v>
          </cell>
        </row>
      </sheetData>
      <sheetData sheetId="105"/>
      <sheetData sheetId="106">
        <row r="65">
          <cell r="H65">
            <v>1341.6</v>
          </cell>
        </row>
      </sheetData>
      <sheetData sheetId="107">
        <row r="65">
          <cell r="H65">
            <v>2059.1999999999998</v>
          </cell>
        </row>
      </sheetData>
      <sheetData sheetId="108">
        <row r="65">
          <cell r="H65">
            <v>1081</v>
          </cell>
        </row>
      </sheetData>
      <sheetData sheetId="109">
        <row r="65">
          <cell r="H65">
            <v>1223.5999999999999</v>
          </cell>
        </row>
      </sheetData>
      <sheetData sheetId="110">
        <row r="65">
          <cell r="H65">
            <v>1674.4</v>
          </cell>
        </row>
      </sheetData>
      <sheetData sheetId="111">
        <row r="23">
          <cell r="C23">
            <v>1.0447</v>
          </cell>
        </row>
      </sheetData>
      <sheetData sheetId="112">
        <row r="65">
          <cell r="H65">
            <v>84.74</v>
          </cell>
        </row>
      </sheetData>
      <sheetData sheetId="113">
        <row r="65">
          <cell r="H65">
            <v>45</v>
          </cell>
        </row>
      </sheetData>
      <sheetData sheetId="114">
        <row r="65">
          <cell r="H65">
            <v>45</v>
          </cell>
        </row>
      </sheetData>
      <sheetData sheetId="115">
        <row r="65">
          <cell r="H65">
            <v>45</v>
          </cell>
        </row>
      </sheetData>
      <sheetData sheetId="116">
        <row r="65">
          <cell r="H65">
            <v>45</v>
          </cell>
        </row>
      </sheetData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eiro"/>
      <sheetName val="AVS"/>
      <sheetName val="Ctr. (3)"/>
      <sheetName val="DMT"/>
      <sheetName val="Equipamentos"/>
      <sheetName val="Materiais"/>
      <sheetName val="Mão de Obra"/>
      <sheetName val="Diversos"/>
      <sheetName val="Trechos"/>
      <sheetName val="Vínculo (2)"/>
      <sheetName val="COLAR (2)"/>
      <sheetName val="Ctr. (2)"/>
      <sheetName val="Reciclagem de Base 1"/>
      <sheetName val="Reciclagem de Base 2"/>
      <sheetName val="CBUQ pol"/>
      <sheetName val="CBUQ Massa Fina"/>
      <sheetName val="Lama Grossa"/>
      <sheetName val="TSSp"/>
      <sheetName val="TSD"/>
      <sheetName val="Remoção CBUQ"/>
      <sheetName val="Selagem de trinca"/>
      <sheetName val="Micro Rev. 2 Cam."/>
      <sheetName val="AAUQ"/>
      <sheetName val="DCD 02 "/>
      <sheetName val="RBAM"/>
      <sheetName val="Base Solo Estab."/>
      <sheetName val="DPS 01"/>
      <sheetName val="Esc mat 1ª cat 600 a 800"/>
      <sheetName val="Compact 100% PN"/>
      <sheetName val="STC 03"/>
      <sheetName val="EDA 01"/>
      <sheetName val="Gabião"/>
      <sheetName val="Hidrossemeadura"/>
      <sheetName val="BSD 03"/>
      <sheetName val="DSS 03"/>
      <sheetName val="BSD 01"/>
      <sheetName val="Reciclagem de Base com BRITA"/>
      <sheetName val="TSS"/>
      <sheetName val="RBSM"/>
      <sheetName val="RBAM(FS)"/>
      <sheetName val="Fresagem Cont."/>
      <sheetName val="Vínculo"/>
      <sheetName val="COLAR"/>
      <sheetName val="Ct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Y8">
            <v>108.2</v>
          </cell>
        </row>
        <row r="9">
          <cell r="Y9">
            <v>185.5</v>
          </cell>
        </row>
        <row r="10">
          <cell r="Y10">
            <v>128.19999999999999</v>
          </cell>
        </row>
        <row r="11">
          <cell r="Y11">
            <v>185.5</v>
          </cell>
        </row>
        <row r="12">
          <cell r="Y12">
            <v>223.2</v>
          </cell>
        </row>
        <row r="13">
          <cell r="Y13">
            <v>165.7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Vínculo (2)"/>
      <sheetName val="PRO-08"/>
      <sheetName val="DADOS"/>
      <sheetName val="TransComerc_Basc10m³"/>
      <sheetName val="TapaBuraco"/>
      <sheetName val="PLANILHA ATUALIZADA"/>
      <sheetName val="RESUMO DE MEDIÇÃO"/>
      <sheetName val="Plan1"/>
      <sheetName val="Quadro Geral"/>
      <sheetName val="PRO_08"/>
      <sheetName val="Capa Memória de Calc"/>
      <sheetName val="Capa Resumo"/>
      <sheetName val="Capa Apres"/>
      <sheetName val="Capa Documentação"/>
      <sheetName val="Capa Anexo I"/>
      <sheetName val="Capa Anexo II"/>
      <sheetName val="Capa Anexo III"/>
      <sheetName val="Capa Anexo IV"/>
      <sheetName val="Capa Mapa"/>
      <sheetName val="Capa Premissas"/>
      <sheetName val="Capa Caract. Seg."/>
      <sheetName val="Capa Caract_ Seg_"/>
      <sheetName val="Teor"/>
      <sheetName val="Serviços"/>
      <sheetName val="Especif"/>
      <sheetName val="RESUMO_AUT1"/>
      <sheetName val="C"/>
      <sheetName val="FV-DNER"/>
      <sheetName val="orçamento_global"/>
      <sheetName val="Vínculo"/>
      <sheetName val="FIDENS-R$mil"/>
      <sheetName val="Sub-base"/>
      <sheetName val="Resumo"/>
      <sheetName val="DMT Terrap."/>
      <sheetName val="Reajustamento"/>
      <sheetName val="LISTAS"/>
      <sheetName val="LISTA_MATERIAIS"/>
      <sheetName val="MATERIAIS"/>
      <sheetName val="RBE ACT mi"/>
      <sheetName val="RESUMO TOTAL LOTE"/>
      <sheetName val="BR 146"/>
      <sheetName val="8ª MP_BR-459"/>
      <sheetName val="points"/>
      <sheetName val="Mat"/>
      <sheetName val="Plan 2.7"/>
      <sheetName val="COMPOS1"/>
      <sheetName val="PLANILHA CONTRATUAL"/>
      <sheetName val="Equipamentos"/>
      <sheetName val="8ª MP_BR_459"/>
      <sheetName val="CUSTO ZONA SUL"/>
      <sheetName val="Motores"/>
      <sheetName val="QuQuant"/>
      <sheetName val="DG"/>
      <sheetName val="Relatorio"/>
      <sheetName val="Resumo_Transp_Aquis_Mat_Bet"/>
      <sheetName val="NOVO_Transp_Aquis_Mat_Bet (2)"/>
      <sheetName val="COMPARA_PREGAO"/>
      <sheetName val="COMPARATIVO REV01"/>
      <sheetName val="COMPARATIVO"/>
      <sheetName val="1A MED P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_ORIGINAL"/>
      <sheetName val="RESUMO_AUT1"/>
      <sheetName val="PROJETO"/>
      <sheetName val="Teor"/>
      <sheetName val="lista_comp"/>
      <sheetName val="Serviços"/>
      <sheetName val="DADOS"/>
      <sheetName val="TransComerc_Basc10m³"/>
      <sheetName val="TapaBuraco"/>
      <sheetName val="eq"/>
      <sheetName val="mo"/>
      <sheetName val="Página 16"/>
      <sheetName val="QuQuant"/>
      <sheetName val="Planilha Original"/>
      <sheetName val="RELAT610"/>
      <sheetName val="PQ"/>
      <sheetName val="CARTA PROPOSTA"/>
      <sheetName val="PROJETO BR_146 (2)"/>
      <sheetName val="TABELA"/>
      <sheetName val="Quadro de qntd"/>
      <sheetName val="FIDENS-R$mil"/>
      <sheetName val="PLANILHA CONTRATUAL"/>
      <sheetName val="Mat. Betum. - Port. 1078.15"/>
      <sheetName val="8ª MP_BR_459"/>
      <sheetName val="8ª MP_BR-459"/>
      <sheetName val="geral"/>
      <sheetName val="RESUMO"/>
      <sheetName val="Medição"/>
      <sheetName val="TRANS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1"/>
      <sheetName val="COMPOS2"/>
      <sheetName val="COMPOS3"/>
      <sheetName val="1- QUADRO DE QUANTIDADE (2)"/>
      <sheetName val="Pato"/>
      <sheetName val="Transporte 5m³"/>
      <sheetName val="Transporte 4m³"/>
      <sheetName val="Transporte 4t"/>
      <sheetName val="Transporte Mat. Frio"/>
      <sheetName val="Cronograma (2)"/>
      <sheetName val="ESTUDO PREÇOS"/>
      <sheetName val="Dados"/>
      <sheetName val="Plan1"/>
      <sheetName val="AUX."/>
      <sheetName val="Real"/>
      <sheetName val="Calendário"/>
      <sheetName val="Resumo Vertical"/>
      <sheetName val="PATO - BR - 425 aditivo"/>
      <sheetName val="1-_QUADRO_DE_QUANTIDADE_(2)"/>
      <sheetName val="Transporte_5m³"/>
      <sheetName val="Transporte_4m³"/>
      <sheetName val="Transporte_4t"/>
      <sheetName val="Transporte_Mat__Frio"/>
      <sheetName val="Cronograma_(2)"/>
      <sheetName val="ESTUDO_PREÇOS"/>
      <sheetName val="BANCO"/>
      <sheetName val="Índices_de_Reajustamento"/>
      <sheetName val="PROJETO"/>
      <sheetName val="dez00"/>
      <sheetName val="DG"/>
      <sheetName val="1-_QUADRO_DE_QUANTIDADE_(2)1"/>
      <sheetName val="Transporte_5m³1"/>
      <sheetName val="Transporte_4m³1"/>
      <sheetName val="Transporte_4t1"/>
      <sheetName val="Transporte_Mat__Frio1"/>
      <sheetName val="Cronograma_(2)1"/>
      <sheetName val="ESTUDO_PREÇOS1"/>
      <sheetName val="SERVIÇOS"/>
      <sheetName val="Teor"/>
      <sheetName val="INVENTÁRIO"/>
      <sheetName val="Orçamentária"/>
      <sheetName val="Conversão"/>
      <sheetName val="ORÇAMENTO"/>
      <sheetName val="PT"/>
      <sheetName val="COMPOSIÇÕES"/>
      <sheetName val="CUSTO_EQP-VTR"/>
      <sheetName val="ÍNDICE"/>
      <sheetName val="TapaBuraco"/>
      <sheetName val="QuQuant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ÁRIO"/>
      <sheetName val="TREVOS"/>
      <sheetName val="CROQUIS"/>
      <sheetName val="MB"/>
      <sheetName val="AQ TR MB"/>
      <sheetName val="MOBIL-CANT"/>
      <sheetName val="MAT PLACA"/>
      <sheetName val="SERVIÇOS"/>
      <sheetName val="ORÇAMENTO"/>
      <sheetName val="TLCB5"/>
      <sheetName val="TLMR"/>
      <sheetName val="TLCC4"/>
      <sheetName val="TLMB"/>
      <sheetName val="TCCB10"/>
      <sheetName val="CRONOGAMA 1º"/>
      <sheetName val="CRONOGAMA 2º"/>
      <sheetName val="COMPAUTO"/>
      <sheetName val="COMPSERVENC"/>
      <sheetName val="COMPMOTSER"/>
      <sheetName val="COMPOSIÇÕES2 (2)"/>
    </sheetNames>
    <sheetDataSet>
      <sheetData sheetId="0" refreshError="1">
        <row r="3">
          <cell r="B3">
            <v>0.23899999999999999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H-UTIL.-EQIP."/>
      <sheetName val="CÓD.-SERVIÇO"/>
      <sheetName val="PROD-EQUIPE"/>
      <sheetName val="01.100.00"/>
      <sheetName val="BONIFICAÇÃO"/>
      <sheetName val="TPU-MARÇO_2002"/>
      <sheetName val="TPU_MARÇO_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Cód. Colinas</v>
          </cell>
          <cell r="D2" t="str">
            <v>Código</v>
          </cell>
          <cell r="E2" t="str">
            <v>Serviços</v>
          </cell>
          <cell r="F2" t="str">
            <v>Unid.</v>
          </cell>
          <cell r="H2" t="str">
            <v>Cód.</v>
          </cell>
          <cell r="L2" t="str">
            <v>K</v>
          </cell>
        </row>
        <row r="3">
          <cell r="H3" t="str">
            <v>TER</v>
          </cell>
          <cell r="L3">
            <v>0</v>
          </cell>
        </row>
        <row r="4">
          <cell r="H4" t="str">
            <v>PAV</v>
          </cell>
          <cell r="L4">
            <v>0</v>
          </cell>
        </row>
        <row r="5">
          <cell r="D5" t="str">
            <v xml:space="preserve">FASE 21 - SERVIÇOS PRELIMINARES :  </v>
          </cell>
          <cell r="H5" t="str">
            <v>PAV1</v>
          </cell>
          <cell r="L5">
            <v>0</v>
          </cell>
        </row>
        <row r="6">
          <cell r="B6" t="str">
            <v>0.1.1</v>
          </cell>
          <cell r="D6" t="str">
            <v>21.01.01</v>
          </cell>
          <cell r="E6" t="str">
            <v>Sondagem a percussão até 15 m</v>
          </cell>
          <cell r="F6" t="str">
            <v>m</v>
          </cell>
          <cell r="H6" t="str">
            <v>PAV2</v>
          </cell>
          <cell r="L6">
            <v>0</v>
          </cell>
        </row>
        <row r="7">
          <cell r="B7" t="str">
            <v>0.1.2</v>
          </cell>
          <cell r="D7" t="str">
            <v xml:space="preserve">21.01.02 </v>
          </cell>
          <cell r="E7" t="str">
            <v>Sondagem a perc. até 15 m loc.alag.&lt;50cm</v>
          </cell>
          <cell r="F7" t="str">
            <v>m</v>
          </cell>
          <cell r="H7" t="str">
            <v>PAV3</v>
          </cell>
          <cell r="L7">
            <v>0</v>
          </cell>
        </row>
        <row r="8">
          <cell r="B8" t="str">
            <v>0.1.3</v>
          </cell>
          <cell r="D8" t="str">
            <v>21.01.03</v>
          </cell>
          <cell r="E8" t="str">
            <v>Sondagem a percussão de 15 a 30 m</v>
          </cell>
          <cell r="F8" t="str">
            <v>m</v>
          </cell>
          <cell r="H8" t="str">
            <v>PAV4</v>
          </cell>
          <cell r="L8">
            <v>0</v>
          </cell>
        </row>
        <row r="9">
          <cell r="B9" t="str">
            <v>0.1.4</v>
          </cell>
          <cell r="D9" t="str">
            <v xml:space="preserve">21.01.04 </v>
          </cell>
          <cell r="E9" t="str">
            <v>Sondagem a perc.15a30m loc.alag.&lt;50cm</v>
          </cell>
          <cell r="F9" t="str">
            <v>m</v>
          </cell>
          <cell r="H9" t="str">
            <v>PAV5</v>
          </cell>
          <cell r="L9">
            <v>0</v>
          </cell>
        </row>
        <row r="10">
          <cell r="B10" t="str">
            <v>0.1.5</v>
          </cell>
          <cell r="D10" t="str">
            <v>21.01.05</v>
          </cell>
          <cell r="E10" t="str">
            <v>Sondagem percussão superior 30 m</v>
          </cell>
          <cell r="F10" t="str">
            <v>m</v>
          </cell>
          <cell r="H10" t="str">
            <v>PAV6</v>
          </cell>
          <cell r="L10">
            <v>0</v>
          </cell>
        </row>
        <row r="11">
          <cell r="B11" t="str">
            <v>0.1.6</v>
          </cell>
          <cell r="D11" t="str">
            <v xml:space="preserve">21.01.06 </v>
          </cell>
          <cell r="E11" t="str">
            <v>Sondagem perc.+30 m loc.alag.&lt; 50 cm</v>
          </cell>
          <cell r="F11" t="str">
            <v>m</v>
          </cell>
          <cell r="H11" t="str">
            <v>PAV7</v>
          </cell>
          <cell r="L11">
            <v>0</v>
          </cell>
        </row>
        <row r="12">
          <cell r="B12" t="str">
            <v>0.1.7</v>
          </cell>
          <cell r="D12" t="str">
            <v>21.01.07</v>
          </cell>
          <cell r="E12" t="str">
            <v>Sondagem perc. - taxa fixa de instalação</v>
          </cell>
          <cell r="F12" t="str">
            <v>un</v>
          </cell>
          <cell r="H12" t="str">
            <v>DRE</v>
          </cell>
          <cell r="L12">
            <v>0</v>
          </cell>
        </row>
        <row r="13">
          <cell r="B13" t="str">
            <v>0.1.8</v>
          </cell>
          <cell r="D13" t="str">
            <v xml:space="preserve">21.01.08 </v>
          </cell>
          <cell r="E13" t="str">
            <v>Sondagem rotativa - taxa fixa instalação</v>
          </cell>
          <cell r="F13" t="str">
            <v>un</v>
          </cell>
          <cell r="H13" t="str">
            <v>VDT</v>
          </cell>
          <cell r="L13">
            <v>0</v>
          </cell>
        </row>
        <row r="14">
          <cell r="B14" t="str">
            <v>0.1.9</v>
          </cell>
          <cell r="D14" t="str">
            <v>21.01.09</v>
          </cell>
          <cell r="E14" t="str">
            <v>Sondagem - transporte de equipamento</v>
          </cell>
          <cell r="F14" t="str">
            <v>km x equip.</v>
          </cell>
          <cell r="H14" t="str">
            <v>IMO</v>
          </cell>
          <cell r="L14">
            <v>0</v>
          </cell>
        </row>
        <row r="15">
          <cell r="B15" t="str">
            <v>0.1.10</v>
          </cell>
          <cell r="D15" t="str">
            <v xml:space="preserve">21.01.10 </v>
          </cell>
          <cell r="E15" t="str">
            <v>Sondagem - deslocamento de equipamento</v>
          </cell>
          <cell r="F15" t="str">
            <v>m</v>
          </cell>
        </row>
        <row r="16">
          <cell r="B16" t="str">
            <v>0.1.11</v>
          </cell>
          <cell r="D16" t="str">
            <v>21.01.11</v>
          </cell>
          <cell r="E16" t="str">
            <v>Sondagem perc. - plataforma ou banqueta</v>
          </cell>
          <cell r="F16" t="str">
            <v>equip.</v>
          </cell>
        </row>
        <row r="17">
          <cell r="B17" t="str">
            <v>0.1.12</v>
          </cell>
          <cell r="D17" t="str">
            <v>21.01.12</v>
          </cell>
          <cell r="E17" t="str">
            <v>Sondagem rotativa - plataforma ou banqueta</v>
          </cell>
          <cell r="F17" t="str">
            <v>equip.</v>
          </cell>
        </row>
        <row r="18">
          <cell r="B18" t="str">
            <v>0.1.13</v>
          </cell>
          <cell r="D18" t="str">
            <v>21.01.13</v>
          </cell>
          <cell r="E18" t="str">
            <v>Abertura de picada</v>
          </cell>
          <cell r="F18" t="str">
            <v>m</v>
          </cell>
        </row>
        <row r="19">
          <cell r="B19" t="str">
            <v>0.1.14</v>
          </cell>
          <cell r="D19" t="str">
            <v>21.01.14</v>
          </cell>
          <cell r="E19" t="str">
            <v>Sondagem - flutuante</v>
          </cell>
          <cell r="F19" t="str">
            <v>obra</v>
          </cell>
        </row>
        <row r="20">
          <cell r="B20" t="str">
            <v>0.1.15</v>
          </cell>
          <cell r="D20" t="str">
            <v>21.01.15</v>
          </cell>
          <cell r="E20" t="str">
            <v>Sondagem percussão instalação flutuante</v>
          </cell>
          <cell r="F20" t="str">
            <v>sond.</v>
          </cell>
        </row>
        <row r="21">
          <cell r="B21" t="str">
            <v>0.1.16</v>
          </cell>
          <cell r="D21" t="str">
            <v>21.01.16</v>
          </cell>
          <cell r="E21" t="str">
            <v>Sondagem rotativa - instalação flutuante</v>
          </cell>
          <cell r="F21" t="str">
            <v>sond.</v>
          </cell>
        </row>
        <row r="22">
          <cell r="B22" t="str">
            <v>0.1.17</v>
          </cell>
          <cell r="D22" t="str">
            <v xml:space="preserve">21.01.17 </v>
          </cell>
          <cell r="E22" t="str">
            <v>Sondagem rotativa solo 57,10mm (AX)</v>
          </cell>
          <cell r="F22" t="str">
            <v>m</v>
          </cell>
        </row>
        <row r="23">
          <cell r="B23" t="str">
            <v>0.1.18</v>
          </cell>
          <cell r="D23" t="str">
            <v>21.01.18</v>
          </cell>
          <cell r="E23" t="str">
            <v>Sondagem rotativa solo 73,00mm (BX)</v>
          </cell>
          <cell r="F23" t="str">
            <v>m</v>
          </cell>
        </row>
        <row r="24">
          <cell r="B24" t="str">
            <v>0.1.19</v>
          </cell>
          <cell r="D24" t="str">
            <v xml:space="preserve">21.01.19 </v>
          </cell>
          <cell r="E24" t="str">
            <v>Sondagem rotativa solo 88,9mm (NX)</v>
          </cell>
          <cell r="F24" t="str">
            <v>m</v>
          </cell>
        </row>
        <row r="25">
          <cell r="B25" t="str">
            <v>0.1.20</v>
          </cell>
          <cell r="D25" t="str">
            <v xml:space="preserve">21.01.20 </v>
          </cell>
          <cell r="E25" t="str">
            <v>Sondagem rotativa solo 114,30mm (HX)</v>
          </cell>
          <cell r="F25" t="str">
            <v>m</v>
          </cell>
        </row>
        <row r="26">
          <cell r="B26" t="str">
            <v>0.1.21</v>
          </cell>
          <cell r="D26" t="str">
            <v>21.01.21</v>
          </cell>
          <cell r="E26" t="str">
            <v>Sondagem rotativa rocha alt. 57,1mm (AX)</v>
          </cell>
          <cell r="F26" t="str">
            <v>m</v>
          </cell>
        </row>
        <row r="27">
          <cell r="B27" t="str">
            <v>0.1.22</v>
          </cell>
          <cell r="D27" t="str">
            <v>21.01.22</v>
          </cell>
          <cell r="E27" t="str">
            <v>Sondagem rotativa rocha alt. 73,0mm (BX)</v>
          </cell>
          <cell r="F27" t="str">
            <v>m</v>
          </cell>
        </row>
        <row r="28">
          <cell r="B28" t="str">
            <v>0.1.23</v>
          </cell>
          <cell r="D28" t="str">
            <v>21.01.23</v>
          </cell>
          <cell r="E28" t="str">
            <v>Sondagem rotativa rocha alt. 88,9mm (NX)</v>
          </cell>
          <cell r="F28" t="str">
            <v>m</v>
          </cell>
        </row>
        <row r="29">
          <cell r="B29" t="str">
            <v>0.1.24</v>
          </cell>
          <cell r="D29" t="str">
            <v>21.01.24</v>
          </cell>
          <cell r="E29" t="str">
            <v>Sondagem rotativa rocha alt. 114,3mm (HX)</v>
          </cell>
          <cell r="F29" t="str">
            <v>m</v>
          </cell>
        </row>
        <row r="30">
          <cell r="B30" t="str">
            <v>0.1.25</v>
          </cell>
          <cell r="D30" t="str">
            <v xml:space="preserve">21.01.25 </v>
          </cell>
          <cell r="E30" t="str">
            <v>Sondagem rotativa rocha sã 57,10mm (AX)</v>
          </cell>
          <cell r="F30" t="str">
            <v>m</v>
          </cell>
        </row>
        <row r="31">
          <cell r="B31" t="str">
            <v>0.1.26</v>
          </cell>
          <cell r="D31" t="str">
            <v>21.01.26</v>
          </cell>
          <cell r="E31" t="str">
            <v>Sondagem rotativa rocha sã 73,00mm (BX)</v>
          </cell>
          <cell r="F31" t="str">
            <v>m</v>
          </cell>
        </row>
        <row r="32">
          <cell r="B32" t="str">
            <v>0.1.27</v>
          </cell>
          <cell r="D32" t="str">
            <v>21.01.27</v>
          </cell>
          <cell r="E32" t="str">
            <v xml:space="preserve">Sondagem rotativa rocha sã 88,90mm (NX) </v>
          </cell>
          <cell r="F32" t="str">
            <v>m</v>
          </cell>
        </row>
        <row r="33">
          <cell r="B33" t="str">
            <v>0.1.28</v>
          </cell>
          <cell r="D33" t="str">
            <v>21.01.28</v>
          </cell>
          <cell r="E33" t="str">
            <v>Sondagem rotativa rocha sã 114,3mm (HX)</v>
          </cell>
          <cell r="F33" t="str">
            <v>m</v>
          </cell>
        </row>
        <row r="34">
          <cell r="B34" t="str">
            <v>0.1.29</v>
          </cell>
          <cell r="D34" t="str">
            <v>21.01.29</v>
          </cell>
          <cell r="E34" t="str">
            <v>Sondagem à trado profundidade até 5 m</v>
          </cell>
          <cell r="F34" t="str">
            <v>m</v>
          </cell>
        </row>
        <row r="35">
          <cell r="B35" t="str">
            <v>0.1.30</v>
          </cell>
          <cell r="D35" t="str">
            <v>21.01.30</v>
          </cell>
          <cell r="E35" t="str">
            <v>Sondagem à trado profundidade 5 a 10 m</v>
          </cell>
          <cell r="F35" t="str">
            <v>m</v>
          </cell>
        </row>
        <row r="36">
          <cell r="B36" t="str">
            <v>0.1.31</v>
          </cell>
          <cell r="D36" t="str">
            <v>21.02.01</v>
          </cell>
          <cell r="E36" t="str">
            <v>Lev. até 10.000</v>
          </cell>
          <cell r="F36" t="str">
            <v>m²</v>
          </cell>
        </row>
        <row r="37">
          <cell r="B37" t="str">
            <v>0.1.32</v>
          </cell>
          <cell r="D37" t="str">
            <v>21.02.02</v>
          </cell>
          <cell r="E37" t="str">
            <v>Lev. até 10.000 m² em vegetação densa</v>
          </cell>
          <cell r="F37" t="str">
            <v>m²</v>
          </cell>
        </row>
        <row r="38">
          <cell r="B38" t="str">
            <v>0.1.33</v>
          </cell>
          <cell r="D38" t="str">
            <v>21.02.03</v>
          </cell>
          <cell r="E38" t="str">
            <v xml:space="preserve">Lev. até 10.000 m² em zona urbana </v>
          </cell>
          <cell r="F38" t="str">
            <v>m²</v>
          </cell>
        </row>
        <row r="39">
          <cell r="B39" t="str">
            <v>0.1.34</v>
          </cell>
          <cell r="D39" t="str">
            <v>21.02.04</v>
          </cell>
          <cell r="E39" t="str">
            <v>Lev. até 10.000 m² em zona suburbana</v>
          </cell>
          <cell r="F39" t="str">
            <v>m²</v>
          </cell>
        </row>
        <row r="40">
          <cell r="B40" t="str">
            <v>0.1.35</v>
          </cell>
          <cell r="D40" t="str">
            <v>21.02.05</v>
          </cell>
          <cell r="E40" t="str">
            <v>Lev. de 10.000 a 50.000 m²</v>
          </cell>
          <cell r="F40" t="str">
            <v>m²</v>
          </cell>
        </row>
        <row r="41">
          <cell r="B41" t="str">
            <v>0.1.36</v>
          </cell>
          <cell r="D41" t="str">
            <v>21.02.06</v>
          </cell>
          <cell r="E41" t="str">
            <v>Lev. de 10.000 a 50.000 m² vegetação densa</v>
          </cell>
          <cell r="F41" t="str">
            <v>m²</v>
          </cell>
        </row>
        <row r="42">
          <cell r="B42" t="str">
            <v>0.1.37</v>
          </cell>
          <cell r="D42" t="str">
            <v>21.02.07</v>
          </cell>
          <cell r="E42" t="str">
            <v>Lev. de 10.000 a 50.000 m² zona urbana</v>
          </cell>
          <cell r="F42" t="str">
            <v>m²</v>
          </cell>
        </row>
        <row r="43">
          <cell r="B43" t="str">
            <v>0.1.38</v>
          </cell>
          <cell r="D43" t="str">
            <v>21.02.08</v>
          </cell>
          <cell r="E43" t="str">
            <v>Lev. de 10.000 a 50.000 m² zona suburbana</v>
          </cell>
          <cell r="F43" t="str">
            <v>m²</v>
          </cell>
        </row>
        <row r="44">
          <cell r="B44" t="str">
            <v>0.1.39</v>
          </cell>
          <cell r="D44" t="str">
            <v>21.02.09</v>
          </cell>
          <cell r="E44" t="str">
            <v>Lev. superior a 50.000 m²</v>
          </cell>
          <cell r="F44" t="str">
            <v>m²</v>
          </cell>
        </row>
        <row r="45">
          <cell r="B45" t="str">
            <v>0.1.40</v>
          </cell>
          <cell r="D45" t="str">
            <v>21.02.10</v>
          </cell>
          <cell r="E45" t="str">
            <v>Lev. superior a 50.000 m² vegetação densa</v>
          </cell>
          <cell r="F45" t="str">
            <v>m²</v>
          </cell>
        </row>
        <row r="46">
          <cell r="B46" t="str">
            <v>0.1.41</v>
          </cell>
          <cell r="D46" t="str">
            <v>21.02.11</v>
          </cell>
          <cell r="E46" t="str">
            <v>Lev. superior a 50.000 m² zona urbana</v>
          </cell>
          <cell r="F46" t="str">
            <v>m²</v>
          </cell>
        </row>
        <row r="47">
          <cell r="B47" t="str">
            <v>0.1.42</v>
          </cell>
          <cell r="D47" t="str">
            <v xml:space="preserve">21.02.12 </v>
          </cell>
          <cell r="E47" t="str">
            <v>Lev. superior a 50.000 m² zona suburbana</v>
          </cell>
          <cell r="F47" t="str">
            <v>m²</v>
          </cell>
        </row>
        <row r="48">
          <cell r="B48" t="str">
            <v>0.1.43</v>
          </cell>
          <cell r="D48" t="str">
            <v>21.02.13</v>
          </cell>
          <cell r="E48" t="str">
            <v>Transp. Coordenadas</v>
          </cell>
          <cell r="F48" t="str">
            <v>km</v>
          </cell>
        </row>
        <row r="49">
          <cell r="B49" t="str">
            <v>0.1.44</v>
          </cell>
          <cell r="D49" t="str">
            <v>21.02.14</v>
          </cell>
          <cell r="E49" t="str">
            <v>Transp. Coord. Vgt</v>
          </cell>
          <cell r="F49" t="str">
            <v>km</v>
          </cell>
        </row>
        <row r="50">
          <cell r="B50" t="str">
            <v>0.1.45</v>
          </cell>
          <cell r="D50" t="str">
            <v>21.02.15</v>
          </cell>
          <cell r="E50" t="str">
            <v>Transporte coordenadas zona urbana</v>
          </cell>
          <cell r="F50" t="str">
            <v>km</v>
          </cell>
        </row>
        <row r="51">
          <cell r="B51" t="str">
            <v>0.1.46</v>
          </cell>
          <cell r="D51" t="str">
            <v>21.02.16</v>
          </cell>
          <cell r="E51" t="str">
            <v>Transporte coordenadas zona suburbana</v>
          </cell>
          <cell r="F51" t="str">
            <v>km</v>
          </cell>
        </row>
        <row r="52">
          <cell r="B52" t="str">
            <v>0.1.47</v>
          </cell>
          <cell r="D52" t="str">
            <v>21.02.17</v>
          </cell>
          <cell r="E52" t="str">
            <v>Transporte de turma</v>
          </cell>
          <cell r="F52" t="str">
            <v>km</v>
          </cell>
        </row>
        <row r="53">
          <cell r="B53" t="str">
            <v>0.1.48</v>
          </cell>
          <cell r="D53" t="str">
            <v>21.02.18</v>
          </cell>
          <cell r="E53" t="str">
            <v>Locação de anteprojeto região ondulada</v>
          </cell>
          <cell r="F53" t="str">
            <v>km</v>
          </cell>
        </row>
        <row r="54">
          <cell r="B54" t="str">
            <v>0.1.49</v>
          </cell>
          <cell r="D54" t="str">
            <v>21.02.19</v>
          </cell>
          <cell r="E54" t="str">
            <v>Locação anteprojeto região montanhosa</v>
          </cell>
          <cell r="F54" t="str">
            <v>km</v>
          </cell>
        </row>
        <row r="55">
          <cell r="B55" t="str">
            <v>0.1.50</v>
          </cell>
          <cell r="D55" t="str">
            <v>21.02.20</v>
          </cell>
          <cell r="E55" t="str">
            <v>Locação linha ensaio região ondulada</v>
          </cell>
          <cell r="F55" t="str">
            <v>km</v>
          </cell>
        </row>
        <row r="56">
          <cell r="B56" t="str">
            <v>0.1.51</v>
          </cell>
          <cell r="D56" t="str">
            <v>21.02.21</v>
          </cell>
          <cell r="E56" t="str">
            <v>Locação linha ensaio região montanhosa</v>
          </cell>
          <cell r="F56" t="str">
            <v>km</v>
          </cell>
        </row>
        <row r="57">
          <cell r="B57" t="str">
            <v>0.1.52</v>
          </cell>
          <cell r="D57" t="str">
            <v>21.02.22</v>
          </cell>
          <cell r="E57" t="str">
            <v>Locação linha expl.em região montanhosa</v>
          </cell>
          <cell r="F57" t="str">
            <v>km</v>
          </cell>
        </row>
        <row r="58">
          <cell r="B58" t="str">
            <v>0.1.53</v>
          </cell>
          <cell r="D58" t="str">
            <v>21.02.23</v>
          </cell>
          <cell r="E58" t="str">
            <v>Locação linha expl.região escarpada</v>
          </cell>
          <cell r="F58" t="str">
            <v>km</v>
          </cell>
        </row>
        <row r="59">
          <cell r="B59" t="str">
            <v>0.1.54</v>
          </cell>
          <cell r="D59" t="str">
            <v>21.02.24</v>
          </cell>
          <cell r="E59" t="str">
            <v>Locação projeto região plana</v>
          </cell>
          <cell r="F59" t="str">
            <v>km</v>
          </cell>
        </row>
        <row r="60">
          <cell r="B60" t="str">
            <v>0.1.55</v>
          </cell>
          <cell r="D60" t="str">
            <v>21.02.25</v>
          </cell>
          <cell r="E60" t="str">
            <v>Locação projeto região plana veget.densa</v>
          </cell>
          <cell r="F60" t="str">
            <v>km</v>
          </cell>
        </row>
        <row r="61">
          <cell r="B61" t="str">
            <v>0.1.56</v>
          </cell>
          <cell r="D61" t="str">
            <v>21.02.26</v>
          </cell>
          <cell r="E61" t="str">
            <v>Locação projeto reg. plana zona urbana</v>
          </cell>
          <cell r="F61" t="str">
            <v>km</v>
          </cell>
        </row>
        <row r="62">
          <cell r="B62" t="str">
            <v>0.1.57</v>
          </cell>
          <cell r="D62" t="str">
            <v>21.02.27</v>
          </cell>
          <cell r="E62" t="str">
            <v>Locação projeto reg.plana zona suburbana</v>
          </cell>
          <cell r="F62" t="str">
            <v>km</v>
          </cell>
        </row>
        <row r="63">
          <cell r="B63" t="str">
            <v>0.1.58</v>
          </cell>
          <cell r="D63" t="str">
            <v xml:space="preserve">21.02.28 </v>
          </cell>
          <cell r="E63" t="str">
            <v>Locação projeto reg.ondulada</v>
          </cell>
          <cell r="F63" t="str">
            <v>km</v>
          </cell>
        </row>
        <row r="64">
          <cell r="B64" t="str">
            <v>0.1.59</v>
          </cell>
          <cell r="D64" t="str">
            <v>21.02.29</v>
          </cell>
          <cell r="E64" t="str">
            <v>Locação projeto reg. ondulada veget.densa</v>
          </cell>
          <cell r="F64" t="str">
            <v>km</v>
          </cell>
        </row>
        <row r="65">
          <cell r="B65" t="str">
            <v>0.1.60</v>
          </cell>
          <cell r="D65" t="str">
            <v>21.02.30</v>
          </cell>
          <cell r="E65" t="str">
            <v>Locação projeto reg. ondulada zona urbana</v>
          </cell>
          <cell r="F65" t="str">
            <v>km</v>
          </cell>
        </row>
        <row r="66">
          <cell r="B66" t="str">
            <v>0.1.61</v>
          </cell>
          <cell r="D66" t="str">
            <v>21.02.31</v>
          </cell>
          <cell r="E66" t="str">
            <v>Locação projeto reg. ondulada zona suburbana</v>
          </cell>
          <cell r="F66" t="str">
            <v>km</v>
          </cell>
        </row>
        <row r="67">
          <cell r="B67" t="str">
            <v>0.1.62</v>
          </cell>
          <cell r="D67" t="str">
            <v>21.02.32</v>
          </cell>
          <cell r="E67" t="str">
            <v>Locação projeto região montanhosa</v>
          </cell>
          <cell r="F67" t="str">
            <v>km</v>
          </cell>
        </row>
        <row r="68">
          <cell r="B68" t="str">
            <v>0.1.63</v>
          </cell>
          <cell r="D68" t="str">
            <v>21.02.33</v>
          </cell>
          <cell r="E68" t="str">
            <v>Locação projeto reg. montanhosa veget.densa</v>
          </cell>
          <cell r="F68" t="str">
            <v>km</v>
          </cell>
        </row>
        <row r="69">
          <cell r="B69" t="str">
            <v>0.1.64</v>
          </cell>
          <cell r="D69" t="str">
            <v>21.02.34</v>
          </cell>
          <cell r="E69" t="str">
            <v>Locação projeto reg. montanhosa zona urbana</v>
          </cell>
          <cell r="F69" t="str">
            <v>km</v>
          </cell>
        </row>
        <row r="70">
          <cell r="B70" t="str">
            <v>0.1.65</v>
          </cell>
          <cell r="D70" t="str">
            <v>21.02.35</v>
          </cell>
          <cell r="E70" t="str">
            <v>Locação projeto reg. montanhosa zona suburbana</v>
          </cell>
          <cell r="F70" t="str">
            <v>km</v>
          </cell>
        </row>
        <row r="71">
          <cell r="B71" t="str">
            <v>0.1.66</v>
          </cell>
          <cell r="D71" t="str">
            <v>21.02.36</v>
          </cell>
          <cell r="E71" t="str">
            <v>Locação projeto região escarpada</v>
          </cell>
          <cell r="F71" t="str">
            <v>km</v>
          </cell>
        </row>
        <row r="72">
          <cell r="B72" t="str">
            <v>0.1.67</v>
          </cell>
          <cell r="D72" t="str">
            <v>21.02.37</v>
          </cell>
          <cell r="E72" t="str">
            <v>Locação projeto reg. escarpada veget. densa</v>
          </cell>
          <cell r="F72" t="str">
            <v>km</v>
          </cell>
        </row>
        <row r="73">
          <cell r="B73" t="str">
            <v>0.1.68</v>
          </cell>
          <cell r="D73" t="str">
            <v>21.02.38</v>
          </cell>
          <cell r="E73" t="str">
            <v>Locação projeto reg. escarpada z. urbana</v>
          </cell>
          <cell r="F73" t="str">
            <v>km</v>
          </cell>
        </row>
        <row r="74">
          <cell r="B74" t="str">
            <v>0.1.69</v>
          </cell>
          <cell r="D74" t="str">
            <v>21.02.39</v>
          </cell>
          <cell r="E74" t="str">
            <v>Locação projeto reg. escarpada z.suburbana</v>
          </cell>
          <cell r="F74" t="str">
            <v>km</v>
          </cell>
        </row>
        <row r="75">
          <cell r="B75" t="str">
            <v>0.1.70</v>
          </cell>
          <cell r="D75" t="str">
            <v>21.02.40</v>
          </cell>
          <cell r="E75" t="str">
            <v>Cadastro região ondulada</v>
          </cell>
          <cell r="F75" t="str">
            <v>km</v>
          </cell>
        </row>
        <row r="76">
          <cell r="B76" t="str">
            <v>0.1.71</v>
          </cell>
          <cell r="D76" t="str">
            <v>21.02.41</v>
          </cell>
          <cell r="E76" t="str">
            <v>Cadastro reg.ondulada veget.densa</v>
          </cell>
          <cell r="F76" t="str">
            <v>km</v>
          </cell>
        </row>
        <row r="77">
          <cell r="B77" t="str">
            <v>0.1.72</v>
          </cell>
          <cell r="D77" t="str">
            <v>21.02.42</v>
          </cell>
          <cell r="E77" t="str">
            <v>Cadastro reg.ondulada zona urbana</v>
          </cell>
          <cell r="F77" t="str">
            <v>km</v>
          </cell>
        </row>
        <row r="78">
          <cell r="B78" t="str">
            <v>0.1.73</v>
          </cell>
          <cell r="D78" t="str">
            <v>21.02.43</v>
          </cell>
          <cell r="E78" t="str">
            <v>Cadastro reg.ondulada zona suburbana</v>
          </cell>
          <cell r="F78" t="str">
            <v>km</v>
          </cell>
        </row>
        <row r="79">
          <cell r="B79" t="str">
            <v>0.1.74</v>
          </cell>
          <cell r="D79" t="str">
            <v>21.02.44</v>
          </cell>
          <cell r="E79" t="str">
            <v>Cadastro região montanhosa</v>
          </cell>
          <cell r="F79" t="str">
            <v>km</v>
          </cell>
        </row>
        <row r="80">
          <cell r="B80" t="str">
            <v>0.1.75</v>
          </cell>
          <cell r="D80" t="str">
            <v>21.02.45</v>
          </cell>
          <cell r="E80" t="str">
            <v>Cadastro região montanhosa veget. densa</v>
          </cell>
          <cell r="F80" t="str">
            <v>km</v>
          </cell>
        </row>
        <row r="81">
          <cell r="B81" t="str">
            <v>0.1.76</v>
          </cell>
          <cell r="D81" t="str">
            <v>21.02.46</v>
          </cell>
          <cell r="E81" t="str">
            <v>Cadastro reg. montanhosa zona urbana</v>
          </cell>
          <cell r="F81" t="str">
            <v>km</v>
          </cell>
        </row>
        <row r="82">
          <cell r="B82" t="str">
            <v>0.1.77</v>
          </cell>
          <cell r="D82" t="str">
            <v>21.02.47</v>
          </cell>
          <cell r="E82" t="str">
            <v>Cadastro região montanhosa zona suburbana</v>
          </cell>
          <cell r="F82" t="str">
            <v>km</v>
          </cell>
        </row>
        <row r="83">
          <cell r="B83" t="str">
            <v>0.1.78</v>
          </cell>
          <cell r="D83" t="str">
            <v>21.02.48</v>
          </cell>
          <cell r="E83" t="str">
            <v>Cadastro região escarpada</v>
          </cell>
          <cell r="F83" t="str">
            <v>km</v>
          </cell>
        </row>
        <row r="84">
          <cell r="B84" t="str">
            <v>0.1.79</v>
          </cell>
          <cell r="D84" t="str">
            <v>21.02.49</v>
          </cell>
          <cell r="E84" t="str">
            <v>Cadastro reg. escarpada vegetação densa</v>
          </cell>
          <cell r="F84" t="str">
            <v>km</v>
          </cell>
        </row>
        <row r="85">
          <cell r="B85" t="str">
            <v>0.1.80</v>
          </cell>
          <cell r="D85" t="str">
            <v>21.02.50</v>
          </cell>
          <cell r="E85" t="str">
            <v>Cadastro reg. escarpada zona urbana</v>
          </cell>
          <cell r="F85" t="str">
            <v>km</v>
          </cell>
        </row>
        <row r="86">
          <cell r="B86" t="str">
            <v>0.1.81</v>
          </cell>
          <cell r="D86" t="str">
            <v>21.02.51</v>
          </cell>
          <cell r="E86" t="str">
            <v>Cadastro reg. escarpada zona suburbana</v>
          </cell>
          <cell r="F86" t="str">
            <v>km</v>
          </cell>
        </row>
        <row r="87">
          <cell r="B87" t="str">
            <v>0.1.82</v>
          </cell>
          <cell r="D87" t="str">
            <v>21.02.52</v>
          </cell>
          <cell r="E87" t="str">
            <v>Lev.bat.áreas até 100000 m²</v>
          </cell>
          <cell r="F87" t="str">
            <v>m²</v>
          </cell>
        </row>
        <row r="88">
          <cell r="B88" t="str">
            <v>0.1.83</v>
          </cell>
          <cell r="D88" t="str">
            <v>21.02.53</v>
          </cell>
          <cell r="E88" t="str">
            <v>Lev.bat.áreas até 100000 m² veget.densa</v>
          </cell>
          <cell r="F88" t="str">
            <v>m²</v>
          </cell>
        </row>
        <row r="89">
          <cell r="B89" t="str">
            <v>0.1.84</v>
          </cell>
          <cell r="D89" t="str">
            <v>21.02.54</v>
          </cell>
          <cell r="E89" t="str">
            <v>Lev.bat.áreas até 100000 m² zona urbana</v>
          </cell>
          <cell r="F89" t="str">
            <v>m²</v>
          </cell>
        </row>
        <row r="90">
          <cell r="B90" t="str">
            <v>0.1.85</v>
          </cell>
          <cell r="D90" t="str">
            <v>21.02.55</v>
          </cell>
          <cell r="E90" t="str">
            <v>Lev.bat.áreas até 100000 m² z. suburbana</v>
          </cell>
          <cell r="F90" t="str">
            <v>m²</v>
          </cell>
        </row>
        <row r="91">
          <cell r="B91" t="str">
            <v>0.1.86</v>
          </cell>
          <cell r="D91" t="str">
            <v>21.02.56</v>
          </cell>
          <cell r="E91" t="str">
            <v>Lev.bat.áreas 100000 a 500000 m²</v>
          </cell>
          <cell r="F91" t="str">
            <v>m²</v>
          </cell>
        </row>
        <row r="92">
          <cell r="B92" t="str">
            <v>0.1.87</v>
          </cell>
          <cell r="D92" t="str">
            <v>21.02.57</v>
          </cell>
          <cell r="E92" t="str">
            <v>Lev.bat.áreas 100000/500000m² veg. densa</v>
          </cell>
          <cell r="F92" t="str">
            <v>m²</v>
          </cell>
        </row>
        <row r="93">
          <cell r="B93" t="str">
            <v>0.1.88</v>
          </cell>
          <cell r="D93" t="str">
            <v>21.02.58</v>
          </cell>
          <cell r="E93" t="str">
            <v>Lev.bat.áreas 100000/500000 m² z.urbana</v>
          </cell>
          <cell r="F93" t="str">
            <v>m²</v>
          </cell>
        </row>
        <row r="94">
          <cell r="B94" t="str">
            <v>0.1.89</v>
          </cell>
          <cell r="D94" t="str">
            <v>21.02.59</v>
          </cell>
          <cell r="E94" t="str">
            <v>Lev.bat.áreas 100000/500000m² z.suburbana</v>
          </cell>
          <cell r="F94" t="str">
            <v>m²</v>
          </cell>
        </row>
        <row r="95">
          <cell r="B95" t="str">
            <v>0.1.90</v>
          </cell>
          <cell r="D95" t="str">
            <v>21.02.60</v>
          </cell>
          <cell r="E95" t="str">
            <v>Lev.bat.áreas acima de 500000 m²</v>
          </cell>
          <cell r="F95" t="str">
            <v>m²</v>
          </cell>
        </row>
        <row r="96">
          <cell r="B96" t="str">
            <v>0.1.91</v>
          </cell>
          <cell r="D96" t="str">
            <v>21.02.61</v>
          </cell>
          <cell r="E96" t="str">
            <v>Lev.bat.áreas acima de 500000m² veget.densa</v>
          </cell>
          <cell r="F96" t="str">
            <v>m²</v>
          </cell>
        </row>
        <row r="97">
          <cell r="B97" t="str">
            <v>0.1.92</v>
          </cell>
          <cell r="D97" t="str">
            <v>21.02.62</v>
          </cell>
          <cell r="E97" t="str">
            <v>Lev.bat.áreas acima de 500000 m² z.urbana</v>
          </cell>
          <cell r="F97" t="str">
            <v>m²</v>
          </cell>
        </row>
        <row r="98">
          <cell r="B98" t="str">
            <v>0.1.93</v>
          </cell>
          <cell r="D98" t="str">
            <v>21.02.63</v>
          </cell>
          <cell r="E98" t="str">
            <v>Lev.bat.áreas acima de 500000 m² z. suburbana.</v>
          </cell>
          <cell r="F98" t="str">
            <v>m²</v>
          </cell>
        </row>
        <row r="99">
          <cell r="B99" t="str">
            <v>0.1.94</v>
          </cell>
          <cell r="D99" t="str">
            <v>21.02.64</v>
          </cell>
          <cell r="E99" t="str">
            <v>Lev.batimetrico</v>
          </cell>
          <cell r="F99" t="str">
            <v>km</v>
          </cell>
        </row>
        <row r="100">
          <cell r="B100" t="str">
            <v>0.1.95</v>
          </cell>
          <cell r="D100" t="str">
            <v>21.02.65</v>
          </cell>
          <cell r="E100" t="str">
            <v>Lev.Batimetrico em vegetação densa</v>
          </cell>
          <cell r="F100" t="str">
            <v>km</v>
          </cell>
        </row>
        <row r="101">
          <cell r="B101" t="str">
            <v>0.1.96</v>
          </cell>
          <cell r="D101" t="str">
            <v>21.02.66</v>
          </cell>
          <cell r="E101" t="str">
            <v>Lev.Batimetrico em zona urbana</v>
          </cell>
          <cell r="F101" t="str">
            <v>km</v>
          </cell>
        </row>
        <row r="102">
          <cell r="B102" t="str">
            <v>0.1.97</v>
          </cell>
          <cell r="D102" t="str">
            <v>21.02.67</v>
          </cell>
          <cell r="E102" t="str">
            <v>Lev.Batimetrico em zona suburbana</v>
          </cell>
          <cell r="F102" t="str">
            <v>km</v>
          </cell>
        </row>
        <row r="103">
          <cell r="B103" t="str">
            <v>0.1.98</v>
          </cell>
          <cell r="D103" t="str">
            <v>21.02.68</v>
          </cell>
          <cell r="E103" t="str">
            <v>Serv.hidrologia/drenagem reg. ondulada</v>
          </cell>
          <cell r="F103" t="str">
            <v>km</v>
          </cell>
        </row>
        <row r="104">
          <cell r="B104" t="str">
            <v>0.1.99</v>
          </cell>
          <cell r="D104" t="str">
            <v>21.02.69</v>
          </cell>
          <cell r="E104" t="str">
            <v>Serv.hidrologia/drenagem reg. montanhosa</v>
          </cell>
          <cell r="F104" t="str">
            <v>km</v>
          </cell>
        </row>
        <row r="105">
          <cell r="B105" t="str">
            <v>0.1.100</v>
          </cell>
          <cell r="D105" t="str">
            <v>21.02.70</v>
          </cell>
          <cell r="E105" t="str">
            <v>Serv.hidrologia/drenagem reg. escarpada</v>
          </cell>
          <cell r="F105" t="str">
            <v>km</v>
          </cell>
        </row>
        <row r="106">
          <cell r="B106" t="str">
            <v>0.1.101</v>
          </cell>
          <cell r="D106" t="str">
            <v>21.03.01</v>
          </cell>
          <cell r="E106" t="str">
            <v>Remoção cerca arame, incl. Transporte</v>
          </cell>
          <cell r="F106" t="str">
            <v>m</v>
          </cell>
        </row>
        <row r="107">
          <cell r="B107" t="str">
            <v>0.1.102</v>
          </cell>
          <cell r="D107" t="str">
            <v>21.03.02</v>
          </cell>
          <cell r="E107" t="str">
            <v>Remoção de defensa métalica simples</v>
          </cell>
          <cell r="F107" t="str">
            <v>m</v>
          </cell>
        </row>
        <row r="108">
          <cell r="B108" t="str">
            <v>0.1.103</v>
          </cell>
          <cell r="D108" t="str">
            <v>21.03.03</v>
          </cell>
          <cell r="E108" t="str">
            <v>Remoção de defensa metálica dupla</v>
          </cell>
          <cell r="F108" t="str">
            <v>m</v>
          </cell>
        </row>
        <row r="109">
          <cell r="B109" t="str">
            <v>0.1.104</v>
          </cell>
          <cell r="D109" t="str">
            <v>21.03.06</v>
          </cell>
          <cell r="E109" t="str">
            <v>Remoção canalização D&gt;0,60m</v>
          </cell>
          <cell r="F109" t="str">
            <v>m</v>
          </cell>
        </row>
        <row r="110">
          <cell r="B110" t="str">
            <v>0.1.105</v>
          </cell>
          <cell r="D110" t="str">
            <v>21.03.07</v>
          </cell>
          <cell r="E110" t="str">
            <v>Remoção canalização D&lt;0,60m</v>
          </cell>
          <cell r="F110" t="str">
            <v>m</v>
          </cell>
        </row>
        <row r="111">
          <cell r="B111" t="str">
            <v>0.1.106</v>
          </cell>
          <cell r="D111" t="str">
            <v>21.03.08</v>
          </cell>
          <cell r="E111" t="str">
            <v>Remoção e transporte de guia pré-moldada</v>
          </cell>
          <cell r="F111" t="str">
            <v>m</v>
          </cell>
        </row>
        <row r="112">
          <cell r="B112" t="str">
            <v>0.1.107</v>
          </cell>
          <cell r="D112" t="str">
            <v>21.03.09</v>
          </cell>
          <cell r="E112" t="str">
            <v>Remoção de estaca de eucalipto</v>
          </cell>
          <cell r="F112" t="str">
            <v>m</v>
          </cell>
        </row>
        <row r="113">
          <cell r="B113" t="str">
            <v>0.1.108</v>
          </cell>
          <cell r="D113" t="str">
            <v>21.03.10</v>
          </cell>
          <cell r="E113" t="str">
            <v>Remoção de tacha refletiva</v>
          </cell>
          <cell r="F113" t="str">
            <v>un</v>
          </cell>
        </row>
        <row r="114">
          <cell r="B114" t="str">
            <v>0.1.109</v>
          </cell>
          <cell r="D114" t="str">
            <v>21.03.11.07</v>
          </cell>
          <cell r="E114" t="str">
            <v>Remoção de pintura demarcatória de via</v>
          </cell>
          <cell r="F114" t="str">
            <v>m²</v>
          </cell>
        </row>
        <row r="115">
          <cell r="B115" t="str">
            <v>0.1.110</v>
          </cell>
          <cell r="D115" t="str">
            <v>21.04.01</v>
          </cell>
          <cell r="E115" t="str">
            <v>Cerca de arame farpado c/ 4 fios</v>
          </cell>
          <cell r="F115" t="str">
            <v>m</v>
          </cell>
        </row>
        <row r="116">
          <cell r="B116" t="str">
            <v>0.1.111</v>
          </cell>
          <cell r="D116" t="str">
            <v>21.04.02</v>
          </cell>
          <cell r="E116" t="str">
            <v>Cerca de arame farpado c/ 6 fios</v>
          </cell>
          <cell r="F116" t="str">
            <v>m</v>
          </cell>
        </row>
        <row r="117">
          <cell r="B117" t="str">
            <v>0.1.112</v>
          </cell>
          <cell r="D117" t="str">
            <v>21.04.03</v>
          </cell>
          <cell r="E117" t="str">
            <v>Cerca arame farpado por reaproveitamento</v>
          </cell>
          <cell r="F117" t="str">
            <v>m</v>
          </cell>
        </row>
        <row r="118">
          <cell r="B118" t="str">
            <v>0.1.113</v>
          </cell>
          <cell r="D118" t="str">
            <v>21.05.01</v>
          </cell>
          <cell r="E118" t="str">
            <v>Demolição de concreto Armado</v>
          </cell>
          <cell r="F118" t="str">
            <v>m³</v>
          </cell>
        </row>
        <row r="119">
          <cell r="B119" t="str">
            <v>0.1.114</v>
          </cell>
          <cell r="D119" t="str">
            <v>21.05.02</v>
          </cell>
          <cell r="E119" t="str">
            <v>Demolição de concreto simples</v>
          </cell>
          <cell r="F119" t="str">
            <v>m³</v>
          </cell>
        </row>
        <row r="120">
          <cell r="B120" t="str">
            <v>0.1.115</v>
          </cell>
          <cell r="D120" t="str">
            <v>21.05.04</v>
          </cell>
          <cell r="E120" t="str">
            <v>Demolição de Pavimento Rígido</v>
          </cell>
          <cell r="F120" t="str">
            <v>m³</v>
          </cell>
        </row>
        <row r="121">
          <cell r="B121" t="str">
            <v>0.1.116</v>
          </cell>
          <cell r="D121" t="str">
            <v>21.05.05</v>
          </cell>
          <cell r="E121" t="str">
            <v>Demolição de Edificação em Alvenaria</v>
          </cell>
          <cell r="F121" t="str">
            <v>m²</v>
          </cell>
        </row>
        <row r="122">
          <cell r="B122" t="str">
            <v>0.1.117</v>
          </cell>
          <cell r="D122" t="str">
            <v>21.05.06</v>
          </cell>
          <cell r="E122" t="str">
            <v>Demolição de Edificação em Madeira</v>
          </cell>
          <cell r="F122" t="str">
            <v>m²</v>
          </cell>
        </row>
        <row r="123">
          <cell r="B123" t="str">
            <v>0.1.118</v>
          </cell>
          <cell r="D123" t="str">
            <v>21.05.07</v>
          </cell>
          <cell r="E123" t="str">
            <v>Demolição pavi.flex, incl.transp.até 1km</v>
          </cell>
          <cell r="F123" t="str">
            <v>m³</v>
          </cell>
        </row>
        <row r="124">
          <cell r="B124" t="str">
            <v>0.1.119</v>
          </cell>
          <cell r="D124" t="str">
            <v>21.05.08</v>
          </cell>
          <cell r="E124" t="str">
            <v>Limpeza de dispositivo de drenagem</v>
          </cell>
          <cell r="F124" t="str">
            <v>m</v>
          </cell>
        </row>
        <row r="125">
          <cell r="B125" t="str">
            <v>0.1.120</v>
          </cell>
          <cell r="D125" t="str">
            <v>21.05.09</v>
          </cell>
          <cell r="E125" t="str">
            <v>Limpeza manual de terreno</v>
          </cell>
          <cell r="F125" t="str">
            <v>m²</v>
          </cell>
        </row>
        <row r="126">
          <cell r="B126" t="str">
            <v>0.1.121</v>
          </cell>
          <cell r="D126" t="str">
            <v>21.05.10</v>
          </cell>
          <cell r="E126" t="str">
            <v>Limpeza de dispositivo de drenagem para plataforma</v>
          </cell>
          <cell r="F126" t="str">
            <v>m</v>
          </cell>
        </row>
        <row r="128">
          <cell r="B128" t="str">
            <v>Cód. Colinas</v>
          </cell>
          <cell r="D128" t="str">
            <v>Código</v>
          </cell>
          <cell r="E128" t="str">
            <v>Serviços</v>
          </cell>
          <cell r="F128" t="str">
            <v>Unid.</v>
          </cell>
        </row>
        <row r="131">
          <cell r="D131" t="str">
            <v>FASE 22 - TERRAPLENAGEM</v>
          </cell>
        </row>
        <row r="132">
          <cell r="B132" t="str">
            <v>1.1.1</v>
          </cell>
          <cell r="D132" t="str">
            <v>22.01.01</v>
          </cell>
          <cell r="E132" t="str">
            <v>Limp. terreno s/destocamento de árvores</v>
          </cell>
          <cell r="F132" t="str">
            <v>m²</v>
          </cell>
        </row>
        <row r="133">
          <cell r="B133" t="str">
            <v>1.1.2</v>
          </cell>
          <cell r="D133" t="str">
            <v>22.01.02</v>
          </cell>
          <cell r="E133" t="str">
            <v>Limp. terreno c/ dest.arv.perímetro&lt;= 78cm</v>
          </cell>
          <cell r="F133" t="str">
            <v>m²</v>
          </cell>
        </row>
        <row r="134">
          <cell r="B134" t="str">
            <v>1.1.3</v>
          </cell>
          <cell r="D134" t="str">
            <v>22.01.03</v>
          </cell>
          <cell r="E134" t="str">
            <v>Limp manual terreno amont. de materiais</v>
          </cell>
          <cell r="F134" t="str">
            <v>m²</v>
          </cell>
        </row>
        <row r="135">
          <cell r="B135" t="str">
            <v>1.1.4</v>
          </cell>
          <cell r="D135" t="str">
            <v>22.01.04</v>
          </cell>
          <cell r="E135" t="str">
            <v>Derrub.dest.arv.P&gt;78</v>
          </cell>
          <cell r="F135" t="str">
            <v>un</v>
          </cell>
        </row>
        <row r="136">
          <cell r="B136" t="str">
            <v>1.1.5</v>
          </cell>
          <cell r="D136" t="str">
            <v>22.01.05</v>
          </cell>
          <cell r="E136" t="str">
            <v>Destocamento árv. com perímetro maior que 78cm</v>
          </cell>
          <cell r="F136" t="str">
            <v>un</v>
          </cell>
        </row>
        <row r="137">
          <cell r="B137" t="str">
            <v>1.1.6</v>
          </cell>
          <cell r="D137" t="str">
            <v>22.01.06</v>
          </cell>
          <cell r="E137" t="str">
            <v>Raspagem do terreno</v>
          </cell>
          <cell r="F137" t="str">
            <v>m²</v>
          </cell>
        </row>
        <row r="138">
          <cell r="B138" t="str">
            <v>1.1.7</v>
          </cell>
          <cell r="D138" t="str">
            <v>22.01.07</v>
          </cell>
          <cell r="E138" t="str">
            <v>Carga de material de limpeza de escavação</v>
          </cell>
          <cell r="F138" t="str">
            <v>m³</v>
          </cell>
        </row>
        <row r="139">
          <cell r="B139" t="str">
            <v>1.1.8</v>
          </cell>
          <cell r="D139" t="str">
            <v>22.02.01.01</v>
          </cell>
          <cell r="E139" t="str">
            <v>Escavação 1/2ª cat. trator + pá carreg.</v>
          </cell>
          <cell r="F139" t="str">
            <v>m³</v>
          </cell>
        </row>
        <row r="140">
          <cell r="B140" t="str">
            <v>1.1.9</v>
          </cell>
          <cell r="D140" t="str">
            <v>22.02.01.02</v>
          </cell>
          <cell r="E140" t="str">
            <v>Escavação 1/2ª cat. c/ motoscraper</v>
          </cell>
          <cell r="F140" t="str">
            <v>m³</v>
          </cell>
        </row>
        <row r="141">
          <cell r="B141" t="str">
            <v>1.1.10</v>
          </cell>
          <cell r="D141" t="str">
            <v>22.02.01.03</v>
          </cell>
          <cell r="E141" t="str">
            <v>Escavação 1/2ª cat. c/ escav. Hidraúlica</v>
          </cell>
          <cell r="F141" t="str">
            <v>m³</v>
          </cell>
        </row>
        <row r="142">
          <cell r="B142" t="str">
            <v>1.1.11</v>
          </cell>
          <cell r="D142" t="str">
            <v>22.02.02</v>
          </cell>
          <cell r="E142" t="str">
            <v>Escavação e carga material 2ª cat. c/ripper</v>
          </cell>
          <cell r="F142" t="str">
            <v>m³</v>
          </cell>
        </row>
        <row r="143">
          <cell r="B143" t="str">
            <v>1.1.12</v>
          </cell>
          <cell r="D143" t="str">
            <v>22.02.03</v>
          </cell>
          <cell r="E143" t="str">
            <v>Escavação carga material 2ª cat. com explosivo</v>
          </cell>
          <cell r="F143" t="str">
            <v>m³</v>
          </cell>
        </row>
        <row r="144">
          <cell r="B144" t="str">
            <v>1.1.13</v>
          </cell>
          <cell r="D144" t="str">
            <v>22.02.04</v>
          </cell>
          <cell r="E144" t="str">
            <v>Escavação e carga material de 3ª cat.</v>
          </cell>
          <cell r="F144" t="str">
            <v>m³</v>
          </cell>
        </row>
        <row r="145">
          <cell r="B145" t="str">
            <v>1.1.14</v>
          </cell>
          <cell r="D145" t="str">
            <v>22.02.05</v>
          </cell>
          <cell r="E145" t="str">
            <v>Escavação Carga solo mole sob lâmina d'agua</v>
          </cell>
          <cell r="F145" t="str">
            <v>m³</v>
          </cell>
        </row>
        <row r="146">
          <cell r="B146" t="str">
            <v>1.1.15</v>
          </cell>
          <cell r="D146" t="str">
            <v>22.02.06</v>
          </cell>
          <cell r="E146" t="str">
            <v>Carga de material limpeza</v>
          </cell>
          <cell r="F146" t="str">
            <v>m³</v>
          </cell>
        </row>
        <row r="147">
          <cell r="B147" t="str">
            <v>1.1.16</v>
          </cell>
          <cell r="D147" t="str">
            <v>22.02.07</v>
          </cell>
          <cell r="E147" t="str">
            <v>Escavação, carga e desc. Mat. Sil-arg. No corte</v>
          </cell>
          <cell r="F147" t="str">
            <v>m³</v>
          </cell>
        </row>
        <row r="148">
          <cell r="B148" t="str">
            <v>1.1.17</v>
          </cell>
          <cell r="D148" t="str">
            <v>22.02.08</v>
          </cell>
          <cell r="E148" t="str">
            <v>Aquis. Mat. Espal. Conf. Rolagem mat. Sil. Arg</v>
          </cell>
          <cell r="F148" t="str">
            <v>m³</v>
          </cell>
        </row>
        <row r="149">
          <cell r="B149" t="str">
            <v>1.1.18</v>
          </cell>
          <cell r="D149" t="str">
            <v>22.02.09</v>
          </cell>
          <cell r="E149" t="str">
            <v>Espalhamento/Regularização/Compactação/ de Material em bota-Fora</v>
          </cell>
          <cell r="F149" t="str">
            <v>m³</v>
          </cell>
        </row>
        <row r="150">
          <cell r="B150" t="str">
            <v>1.1.19</v>
          </cell>
          <cell r="D150" t="str">
            <v>22.03.01</v>
          </cell>
          <cell r="E150" t="str">
            <v xml:space="preserve">Transporte de 1ª/2ª categoria até 1 km </v>
          </cell>
          <cell r="F150" t="str">
            <v>m³xkm</v>
          </cell>
        </row>
        <row r="151">
          <cell r="B151" t="str">
            <v>1.1.20</v>
          </cell>
          <cell r="D151" t="str">
            <v>22.03.02</v>
          </cell>
          <cell r="E151" t="str">
            <v>Transporte de 1ª/2ª categoria até 2 km</v>
          </cell>
          <cell r="F151" t="str">
            <v>m³xkm</v>
          </cell>
        </row>
        <row r="152">
          <cell r="B152" t="str">
            <v>1.1.21</v>
          </cell>
          <cell r="D152" t="str">
            <v>22.03.03</v>
          </cell>
          <cell r="E152" t="str">
            <v xml:space="preserve">Transporte de 1ª/2ª categoria até 5 km </v>
          </cell>
          <cell r="F152" t="str">
            <v>m³xkm</v>
          </cell>
        </row>
        <row r="153">
          <cell r="B153" t="str">
            <v>1.1.22</v>
          </cell>
          <cell r="D153" t="str">
            <v>22.03.04</v>
          </cell>
          <cell r="E153" t="str">
            <v>Transporte de 1ª/2ª categoria até 10 km</v>
          </cell>
          <cell r="F153" t="str">
            <v>m³xkm</v>
          </cell>
        </row>
        <row r="154">
          <cell r="B154" t="str">
            <v>1.1.23</v>
          </cell>
          <cell r="D154" t="str">
            <v>22.03.05</v>
          </cell>
          <cell r="E154" t="str">
            <v>Transporte de 1ª/2ª categoria até 15 km</v>
          </cell>
          <cell r="F154" t="str">
            <v>m³xkm</v>
          </cell>
        </row>
        <row r="155">
          <cell r="B155" t="str">
            <v>1.1.24</v>
          </cell>
          <cell r="D155" t="str">
            <v>22.03.06</v>
          </cell>
          <cell r="E155" t="str">
            <v>Transporte de 1ª/2ª categoria alem 15 km</v>
          </cell>
          <cell r="F155" t="str">
            <v>m³xkm</v>
          </cell>
        </row>
        <row r="156">
          <cell r="B156" t="str">
            <v>1.1.25</v>
          </cell>
          <cell r="D156" t="str">
            <v>22.03.07</v>
          </cell>
          <cell r="E156" t="str">
            <v>Transporte de 3ª categoria até 1 km</v>
          </cell>
          <cell r="F156" t="str">
            <v>m³xkm</v>
          </cell>
        </row>
        <row r="157">
          <cell r="B157" t="str">
            <v>1.1.26</v>
          </cell>
          <cell r="D157" t="str">
            <v>22.03.08</v>
          </cell>
          <cell r="E157" t="str">
            <v xml:space="preserve">Transporte de 3ª categoria alem de 1 km </v>
          </cell>
          <cell r="F157" t="str">
            <v>m³xkm</v>
          </cell>
        </row>
        <row r="158">
          <cell r="B158" t="str">
            <v>1.1.27</v>
          </cell>
          <cell r="D158" t="str">
            <v>22.03.09</v>
          </cell>
          <cell r="E158" t="str">
            <v xml:space="preserve">Transporte de solo mole até 2 km </v>
          </cell>
          <cell r="F158" t="str">
            <v>m³xkm</v>
          </cell>
        </row>
        <row r="159">
          <cell r="B159" t="str">
            <v>1.1.28</v>
          </cell>
          <cell r="D159" t="str">
            <v>22.03.10</v>
          </cell>
          <cell r="E159" t="str">
            <v xml:space="preserve">Transporte de solo mole alem 2 km </v>
          </cell>
          <cell r="F159" t="str">
            <v>m³xkm</v>
          </cell>
        </row>
        <row r="160">
          <cell r="B160" t="str">
            <v>1.1.29</v>
          </cell>
          <cell r="D160" t="str">
            <v>22.03.11</v>
          </cell>
          <cell r="E160" t="str">
            <v>Transporte material de limpeza até 1km</v>
          </cell>
          <cell r="F160" t="str">
            <v>m³xkm</v>
          </cell>
        </row>
        <row r="161">
          <cell r="B161" t="str">
            <v>1.1.30</v>
          </cell>
          <cell r="D161" t="str">
            <v>22.03.12</v>
          </cell>
          <cell r="E161" t="str">
            <v xml:space="preserve">Transporte material de limpeza além de 1km </v>
          </cell>
          <cell r="F161" t="str">
            <v>m³xkm</v>
          </cell>
        </row>
        <row r="162">
          <cell r="B162" t="str">
            <v>1.1.31</v>
          </cell>
          <cell r="D162" t="str">
            <v>22.04.01</v>
          </cell>
          <cell r="E162" t="str">
            <v xml:space="preserve">Compactação de aterro maior/igual 95%PS </v>
          </cell>
          <cell r="F162" t="str">
            <v>m³</v>
          </cell>
        </row>
        <row r="163">
          <cell r="B163" t="str">
            <v>1.1.32</v>
          </cell>
          <cell r="D163" t="str">
            <v>22.06.01</v>
          </cell>
          <cell r="E163" t="str">
            <v>Lastro fundação de aterro c/areia lavada</v>
          </cell>
          <cell r="F163" t="str">
            <v>m³</v>
          </cell>
        </row>
        <row r="164">
          <cell r="B164" t="str">
            <v>1.1.33</v>
          </cell>
          <cell r="D164" t="str">
            <v>22.06.04</v>
          </cell>
          <cell r="E164" t="str">
            <v>Lastro fundação de aterro c/pedra rachão</v>
          </cell>
          <cell r="F164" t="str">
            <v>m³</v>
          </cell>
        </row>
        <row r="165">
          <cell r="B165" t="str">
            <v>1.1.34</v>
          </cell>
          <cell r="D165" t="str">
            <v>22.06.05</v>
          </cell>
          <cell r="E165" t="str">
            <v xml:space="preserve">Espalhamento Adensamento Material de Fund. de Aterro </v>
          </cell>
          <cell r="F165" t="str">
            <v>m³</v>
          </cell>
        </row>
        <row r="166">
          <cell r="B166" t="str">
            <v>1.1.35</v>
          </cell>
          <cell r="D166" t="str">
            <v>22.07.01</v>
          </cell>
          <cell r="E166" t="str">
            <v>Valeta de proteção manual</v>
          </cell>
          <cell r="F166" t="str">
            <v>m</v>
          </cell>
        </row>
        <row r="168">
          <cell r="B168" t="str">
            <v>Cód. Colinas</v>
          </cell>
          <cell r="D168" t="str">
            <v>Código</v>
          </cell>
          <cell r="E168" t="str">
            <v>Serviços</v>
          </cell>
          <cell r="F168" t="str">
            <v>Unid.</v>
          </cell>
        </row>
        <row r="171">
          <cell r="D171" t="str">
            <v>FASE 23 - PAVIMENTAÇÃO</v>
          </cell>
        </row>
        <row r="172">
          <cell r="B172" t="str">
            <v>3.1.1</v>
          </cell>
          <cell r="D172" t="str">
            <v>23.01.01</v>
          </cell>
          <cell r="E172" t="str">
            <v>Dem. Pav. Flex. m³ 3,95</v>
          </cell>
          <cell r="F172" t="str">
            <v>m³</v>
          </cell>
        </row>
        <row r="173">
          <cell r="B173" t="str">
            <v>3.1.2</v>
          </cell>
          <cell r="D173" t="str">
            <v>23.02.01</v>
          </cell>
          <cell r="E173" t="str">
            <v>Melhoria/preparo sub-leito - 100% PN</v>
          </cell>
          <cell r="F173" t="str">
            <v>m²</v>
          </cell>
        </row>
        <row r="174">
          <cell r="B174" t="str">
            <v>3.1.3</v>
          </cell>
          <cell r="D174" t="str">
            <v>23.02.02</v>
          </cell>
          <cell r="E174" t="str">
            <v xml:space="preserve">Melhoria/preparo sub-leito - 100% PI </v>
          </cell>
          <cell r="F174" t="str">
            <v>m²</v>
          </cell>
        </row>
        <row r="175">
          <cell r="B175" t="str">
            <v>3.1.4</v>
          </cell>
          <cell r="D175" t="str">
            <v>23.03.01</v>
          </cell>
          <cell r="E175" t="str">
            <v>Reforço sub-leito escav.solo escolhido</v>
          </cell>
          <cell r="F175" t="str">
            <v>m³</v>
          </cell>
        </row>
        <row r="176">
          <cell r="B176" t="str">
            <v>3.1.5</v>
          </cell>
          <cell r="D176" t="str">
            <v>23.03.02.01</v>
          </cell>
          <cell r="E176" t="str">
            <v xml:space="preserve">Reforço de sub-leito - transp até 01km </v>
          </cell>
          <cell r="F176" t="str">
            <v>m³xkm</v>
          </cell>
        </row>
        <row r="177">
          <cell r="B177" t="str">
            <v>3.1.6</v>
          </cell>
          <cell r="D177" t="str">
            <v>23.03.02.02</v>
          </cell>
          <cell r="E177" t="str">
            <v xml:space="preserve">Reforço de sub-leito - transp até 02km </v>
          </cell>
          <cell r="F177" t="str">
            <v>m³xkm</v>
          </cell>
        </row>
        <row r="178">
          <cell r="B178" t="str">
            <v>3.1.7</v>
          </cell>
          <cell r="D178" t="str">
            <v>23.03.02.03</v>
          </cell>
          <cell r="E178" t="str">
            <v>Reforço de sub-leito - transp até 05km</v>
          </cell>
          <cell r="F178" t="str">
            <v>m³xkm</v>
          </cell>
        </row>
        <row r="179">
          <cell r="B179" t="str">
            <v>3.1.8</v>
          </cell>
          <cell r="D179" t="str">
            <v>23.03.02.04</v>
          </cell>
          <cell r="E179" t="str">
            <v xml:space="preserve">Reforço de sub-leito - transp até 10km </v>
          </cell>
          <cell r="F179" t="str">
            <v>m³xkm</v>
          </cell>
        </row>
        <row r="180">
          <cell r="B180" t="str">
            <v>3.1.9</v>
          </cell>
          <cell r="D180" t="str">
            <v>23.03.02.05</v>
          </cell>
          <cell r="E180" t="str">
            <v>Reforço de sub-leito - transp até 15km</v>
          </cell>
          <cell r="F180" t="str">
            <v>m³xkm</v>
          </cell>
        </row>
        <row r="181">
          <cell r="B181" t="str">
            <v>3.1.10</v>
          </cell>
          <cell r="D181" t="str">
            <v>23.03.02.06</v>
          </cell>
          <cell r="E181" t="str">
            <v xml:space="preserve">Reforço de sub-leito - transp. + 15km </v>
          </cell>
          <cell r="F181" t="str">
            <v>m³xkm</v>
          </cell>
        </row>
        <row r="182">
          <cell r="B182" t="str">
            <v>3.1.11</v>
          </cell>
          <cell r="D182" t="str">
            <v>23.03.03</v>
          </cell>
          <cell r="E182" t="str">
            <v xml:space="preserve">Reforço de sub-leito compact 100% PI </v>
          </cell>
          <cell r="F182" t="str">
            <v>m³</v>
          </cell>
        </row>
        <row r="183">
          <cell r="B183" t="str">
            <v>3.1.12</v>
          </cell>
          <cell r="D183" t="str">
            <v>23.03.04</v>
          </cell>
          <cell r="E183" t="str">
            <v xml:space="preserve">Reforço de sub-leito compact 100% PN </v>
          </cell>
          <cell r="F183" t="str">
            <v>m³</v>
          </cell>
        </row>
        <row r="184">
          <cell r="B184" t="str">
            <v>3.1.13</v>
          </cell>
          <cell r="D184" t="str">
            <v>23.04.01.01.26</v>
          </cell>
          <cell r="E184" t="str">
            <v>Sub-base ou base solo cim 3% - Usina</v>
          </cell>
          <cell r="F184" t="str">
            <v>m³</v>
          </cell>
        </row>
        <row r="185">
          <cell r="B185" t="str">
            <v>3.1.14</v>
          </cell>
          <cell r="D185" t="str">
            <v>23.04.01.02</v>
          </cell>
          <cell r="E185" t="str">
            <v>Sub-base ou base solo cim 4% - Usina</v>
          </cell>
          <cell r="F185" t="str">
            <v>m³</v>
          </cell>
        </row>
        <row r="186">
          <cell r="B186" t="str">
            <v>3.1.15</v>
          </cell>
          <cell r="D186" t="str">
            <v>23.04.01.03</v>
          </cell>
          <cell r="E186" t="str">
            <v>Sub-base ou base solo cim 5% - Usina</v>
          </cell>
          <cell r="F186" t="str">
            <v>m³</v>
          </cell>
        </row>
        <row r="187">
          <cell r="B187" t="str">
            <v>3.1.16</v>
          </cell>
          <cell r="D187" t="str">
            <v>23.04.01.04</v>
          </cell>
          <cell r="E187" t="str">
            <v>Sub-base ou base solo cim 6% - Usina</v>
          </cell>
          <cell r="F187" t="str">
            <v>m³</v>
          </cell>
        </row>
        <row r="188">
          <cell r="B188" t="str">
            <v>3.1.17</v>
          </cell>
          <cell r="D188" t="str">
            <v>23.04.01.05</v>
          </cell>
          <cell r="E188" t="str">
            <v>Sub-base ou base solo cim 7% - Usina</v>
          </cell>
          <cell r="F188" t="str">
            <v>m³</v>
          </cell>
        </row>
        <row r="189">
          <cell r="B189" t="str">
            <v>3.1.18</v>
          </cell>
          <cell r="D189" t="str">
            <v>23.04.01.06</v>
          </cell>
          <cell r="E189" t="str">
            <v>Sub-base ou base solo cim 8% - Usina</v>
          </cell>
          <cell r="F189" t="str">
            <v>m³</v>
          </cell>
        </row>
        <row r="190">
          <cell r="B190" t="str">
            <v>3.1.19</v>
          </cell>
          <cell r="D190" t="str">
            <v>23.04.01.07</v>
          </cell>
          <cell r="E190" t="str">
            <v>Sub-base ou base solo cim 9% - Usina</v>
          </cell>
          <cell r="F190" t="str">
            <v>m³</v>
          </cell>
        </row>
        <row r="191">
          <cell r="B191" t="str">
            <v>3.1.20</v>
          </cell>
          <cell r="D191" t="str">
            <v>23.04.01.08</v>
          </cell>
          <cell r="E191" t="str">
            <v>Sub-base ou base solo cim 10% - Usina</v>
          </cell>
          <cell r="F191" t="str">
            <v>m³</v>
          </cell>
        </row>
        <row r="192">
          <cell r="B192" t="str">
            <v>3.1.21</v>
          </cell>
          <cell r="D192" t="str">
            <v>23.04.01.09</v>
          </cell>
          <cell r="E192" t="str">
            <v>Sub-base ou base solo cim 11% - Usina</v>
          </cell>
          <cell r="F192" t="str">
            <v>m³</v>
          </cell>
        </row>
        <row r="193">
          <cell r="B193" t="str">
            <v>3.1.22</v>
          </cell>
          <cell r="D193" t="str">
            <v>23.04.01.10</v>
          </cell>
          <cell r="E193" t="str">
            <v>Sub-base ou base solo cim 12% - Usina</v>
          </cell>
          <cell r="F193" t="str">
            <v>m³</v>
          </cell>
        </row>
        <row r="194">
          <cell r="B194" t="str">
            <v>3.1.23</v>
          </cell>
          <cell r="D194" t="str">
            <v>23.04.01.11</v>
          </cell>
          <cell r="E194" t="str">
            <v>Sub-base ou base solo cim 3% - Pulv.</v>
          </cell>
          <cell r="F194" t="str">
            <v>m³</v>
          </cell>
        </row>
        <row r="195">
          <cell r="B195" t="str">
            <v>3.1.24</v>
          </cell>
          <cell r="D195" t="str">
            <v>23.04.01.12</v>
          </cell>
          <cell r="E195" t="str">
            <v>Sub-base ou base solo cim 4% - Pulv.</v>
          </cell>
          <cell r="F195" t="str">
            <v>m³</v>
          </cell>
        </row>
        <row r="196">
          <cell r="B196" t="str">
            <v>3.1.25</v>
          </cell>
          <cell r="D196" t="str">
            <v>23.04.01.13</v>
          </cell>
          <cell r="E196" t="str">
            <v xml:space="preserve">Sub-base ou base solo cim 5% - Pulv. </v>
          </cell>
          <cell r="F196" t="str">
            <v>m³</v>
          </cell>
        </row>
        <row r="197">
          <cell r="B197" t="str">
            <v>3.1.26</v>
          </cell>
          <cell r="D197" t="str">
            <v>23.04.01.14</v>
          </cell>
          <cell r="E197" t="str">
            <v>Sub-base ou base solo cim 6% - Pulv.</v>
          </cell>
          <cell r="F197" t="str">
            <v>m³</v>
          </cell>
        </row>
        <row r="198">
          <cell r="B198" t="str">
            <v>3.1.27</v>
          </cell>
          <cell r="D198" t="str">
            <v>23.04.01.15</v>
          </cell>
          <cell r="E198" t="str">
            <v xml:space="preserve">Sub-base ou base solo cim 7% - Pulv. </v>
          </cell>
          <cell r="F198" t="str">
            <v>m³</v>
          </cell>
        </row>
        <row r="199">
          <cell r="B199" t="str">
            <v>3.1.28</v>
          </cell>
          <cell r="D199" t="str">
            <v>23.04.01.16</v>
          </cell>
          <cell r="E199" t="str">
            <v xml:space="preserve">Sub-base ou base solo cim 8% - Pulv. </v>
          </cell>
          <cell r="F199" t="str">
            <v>m³</v>
          </cell>
        </row>
        <row r="200">
          <cell r="B200" t="str">
            <v>3.1.29</v>
          </cell>
          <cell r="D200" t="str">
            <v>23.04.01.17</v>
          </cell>
          <cell r="E200" t="str">
            <v xml:space="preserve">Sub-base ou base solo cim 9% - Pulv. </v>
          </cell>
          <cell r="F200" t="str">
            <v>m³</v>
          </cell>
        </row>
        <row r="201">
          <cell r="B201" t="str">
            <v>3.1.30</v>
          </cell>
          <cell r="D201" t="str">
            <v>23.04.01.18</v>
          </cell>
          <cell r="E201" t="str">
            <v xml:space="preserve">Sub-base ou base solo cim 10% - Pulv. </v>
          </cell>
          <cell r="F201" t="str">
            <v>m³</v>
          </cell>
        </row>
        <row r="202">
          <cell r="B202" t="str">
            <v>3.1.31</v>
          </cell>
          <cell r="D202" t="str">
            <v>23.04.01.19</v>
          </cell>
          <cell r="E202" t="str">
            <v xml:space="preserve">Sub-base ou base solo cim 11% - Pulv. </v>
          </cell>
          <cell r="F202" t="str">
            <v>m³</v>
          </cell>
        </row>
        <row r="203">
          <cell r="B203" t="str">
            <v>3.1.32</v>
          </cell>
          <cell r="D203" t="str">
            <v>23.04.01.20</v>
          </cell>
          <cell r="E203" t="str">
            <v xml:space="preserve">Sub-base ou base solo cim 12% - Pulv. </v>
          </cell>
          <cell r="F203" t="str">
            <v>m³</v>
          </cell>
        </row>
        <row r="204">
          <cell r="B204" t="str">
            <v>3.1.33</v>
          </cell>
          <cell r="D204" t="str">
            <v>23.04.02.01</v>
          </cell>
          <cell r="E204" t="str">
            <v xml:space="preserve">Sub-base ou base solo brita c/ cim.3% </v>
          </cell>
          <cell r="F204" t="str">
            <v>m³</v>
          </cell>
        </row>
        <row r="205">
          <cell r="B205" t="str">
            <v>3.1.34</v>
          </cell>
          <cell r="D205" t="str">
            <v>23.04.02.02</v>
          </cell>
          <cell r="E205" t="str">
            <v xml:space="preserve">Sub-base ou base solo brita c/ cim.4% </v>
          </cell>
          <cell r="F205" t="str">
            <v>m³</v>
          </cell>
        </row>
        <row r="206">
          <cell r="B206" t="str">
            <v>3.1.35</v>
          </cell>
          <cell r="D206" t="str">
            <v>23.04.02.03</v>
          </cell>
          <cell r="E206" t="str">
            <v xml:space="preserve">Sub-base ou base solo brita c/ cim.5% </v>
          </cell>
          <cell r="F206" t="str">
            <v>m³</v>
          </cell>
        </row>
        <row r="207">
          <cell r="B207" t="str">
            <v>3.1.36</v>
          </cell>
          <cell r="D207" t="str">
            <v>23.04.02.04</v>
          </cell>
          <cell r="E207" t="str">
            <v xml:space="preserve">Sub-base ou base solo brita c/ cim.6% </v>
          </cell>
          <cell r="F207" t="str">
            <v>m³</v>
          </cell>
        </row>
        <row r="208">
          <cell r="B208" t="str">
            <v>3.1.37</v>
          </cell>
          <cell r="D208" t="str">
            <v>23.04.02.05</v>
          </cell>
          <cell r="E208" t="str">
            <v xml:space="preserve">Sub-base ou base de solo brita 50% brita </v>
          </cell>
          <cell r="F208" t="str">
            <v>m³</v>
          </cell>
        </row>
        <row r="209">
          <cell r="B209" t="str">
            <v>3.1.38</v>
          </cell>
          <cell r="D209" t="str">
            <v>23.04.02.07</v>
          </cell>
          <cell r="E209" t="str">
            <v>Sub-base ou base de solo brita 60% brita</v>
          </cell>
          <cell r="F209" t="str">
            <v>m³</v>
          </cell>
        </row>
        <row r="210">
          <cell r="B210" t="str">
            <v>3.1.39</v>
          </cell>
          <cell r="D210" t="str">
            <v>23.04.02.09</v>
          </cell>
          <cell r="E210" t="str">
            <v>Sub-base ou base de solo brita 70% brita</v>
          </cell>
          <cell r="F210" t="str">
            <v>m³</v>
          </cell>
        </row>
        <row r="211">
          <cell r="B211" t="str">
            <v>3.1.40</v>
          </cell>
          <cell r="D211" t="str">
            <v>23.04.02.11</v>
          </cell>
          <cell r="E211" t="str">
            <v xml:space="preserve">Sub-base ou base de solo brita 80% brita </v>
          </cell>
          <cell r="F211" t="str">
            <v>m³</v>
          </cell>
        </row>
        <row r="212">
          <cell r="B212" t="str">
            <v>3.1.41</v>
          </cell>
          <cell r="D212" t="str">
            <v>23.04.02.13</v>
          </cell>
          <cell r="E212" t="str">
            <v>Sub-base ou base de solo brita 90% brita</v>
          </cell>
          <cell r="F212" t="str">
            <v>m³</v>
          </cell>
        </row>
        <row r="213">
          <cell r="B213" t="str">
            <v>3.1.42</v>
          </cell>
          <cell r="D213" t="str">
            <v>23.04.03.01</v>
          </cell>
          <cell r="E213" t="str">
            <v xml:space="preserve">Sub-base ou base brita grad. simples </v>
          </cell>
          <cell r="F213" t="str">
            <v>m³</v>
          </cell>
        </row>
        <row r="214">
          <cell r="B214" t="str">
            <v>3.1.43</v>
          </cell>
          <cell r="D214" t="str">
            <v>23.04.03.02</v>
          </cell>
          <cell r="E214" t="str">
            <v>Sub-base ou base de Pedra Britada</v>
          </cell>
          <cell r="F214" t="str">
            <v>m³</v>
          </cell>
        </row>
        <row r="215">
          <cell r="B215" t="str">
            <v>3.1.44</v>
          </cell>
          <cell r="D215" t="str">
            <v>23.04.03.03</v>
          </cell>
          <cell r="E215" t="str">
            <v>Sub-base ou base de Bica Corrida</v>
          </cell>
          <cell r="F215" t="str">
            <v>m³</v>
          </cell>
        </row>
        <row r="216">
          <cell r="B216" t="str">
            <v>3.1.45</v>
          </cell>
          <cell r="D216" t="str">
            <v>23.04.03.04</v>
          </cell>
          <cell r="E216" t="str">
            <v>Sub-base ou base de Pedra Rachão, Conf. ET-POO/042 (DERSA)</v>
          </cell>
          <cell r="F216" t="str">
            <v>m³</v>
          </cell>
        </row>
        <row r="217">
          <cell r="B217" t="str">
            <v>3.1.46</v>
          </cell>
          <cell r="D217" t="str">
            <v>23.04.04.01</v>
          </cell>
          <cell r="E217" t="str">
            <v>Sub-base/base brita grad.c/ cim 1% vol.</v>
          </cell>
          <cell r="F217" t="str">
            <v>m³</v>
          </cell>
        </row>
        <row r="218">
          <cell r="B218" t="str">
            <v>3.1.47</v>
          </cell>
          <cell r="D218" t="str">
            <v>23.04.04.02</v>
          </cell>
          <cell r="E218" t="str">
            <v xml:space="preserve">Sub-base/base brita grad.c/cim 2% vol. </v>
          </cell>
          <cell r="F218" t="str">
            <v>m³</v>
          </cell>
        </row>
        <row r="219">
          <cell r="B219" t="str">
            <v>3.1.48</v>
          </cell>
          <cell r="D219" t="str">
            <v>23.04.04.03</v>
          </cell>
          <cell r="E219" t="str">
            <v xml:space="preserve">Sub-base/base brita grad.c/cim 3% vol. </v>
          </cell>
          <cell r="F219" t="str">
            <v>m³</v>
          </cell>
        </row>
        <row r="220">
          <cell r="B220" t="str">
            <v>3.1.49</v>
          </cell>
          <cell r="D220" t="str">
            <v>23.04.04.04</v>
          </cell>
          <cell r="E220" t="str">
            <v xml:space="preserve">Sub-base/base brita grad.c/cim 4% vol. </v>
          </cell>
          <cell r="F220" t="str">
            <v>m³</v>
          </cell>
        </row>
        <row r="221">
          <cell r="B221" t="str">
            <v>3.1.50</v>
          </cell>
          <cell r="D221" t="str">
            <v>23.04.05.01</v>
          </cell>
          <cell r="E221" t="str">
            <v>Sub-base/base solo estabiliz. Granulometr.</v>
          </cell>
          <cell r="F221" t="str">
            <v>m³</v>
          </cell>
        </row>
        <row r="222">
          <cell r="B222" t="str">
            <v>3.1.51</v>
          </cell>
          <cell r="D222" t="str">
            <v>23.04.06.01</v>
          </cell>
          <cell r="E222" t="str">
            <v>Sub-base/base macadame hidraúlico</v>
          </cell>
          <cell r="F222" t="str">
            <v>m³</v>
          </cell>
        </row>
        <row r="223">
          <cell r="B223" t="str">
            <v>3.1.52</v>
          </cell>
          <cell r="D223" t="str">
            <v>23.04.06.02</v>
          </cell>
          <cell r="E223" t="str">
            <v>Sub-base/base macadame betum.</v>
          </cell>
          <cell r="F223" t="str">
            <v>m³</v>
          </cell>
        </row>
        <row r="224">
          <cell r="B224" t="str">
            <v>3.1.53</v>
          </cell>
          <cell r="D224" t="str">
            <v>23.04.07.01</v>
          </cell>
          <cell r="E224" t="str">
            <v xml:space="preserve">Sub-base/base solo aren. fino 95%PI </v>
          </cell>
          <cell r="F224" t="str">
            <v>m³</v>
          </cell>
        </row>
        <row r="225">
          <cell r="B225" t="str">
            <v>3.1.54</v>
          </cell>
          <cell r="D225" t="str">
            <v>23.04.07.03</v>
          </cell>
          <cell r="E225" t="str">
            <v xml:space="preserve">Sub-base/base solo estabiliz. quimic. </v>
          </cell>
          <cell r="F225" t="str">
            <v>m³</v>
          </cell>
        </row>
        <row r="226">
          <cell r="B226" t="str">
            <v>3.1.55</v>
          </cell>
          <cell r="D226" t="str">
            <v>23.05.01</v>
          </cell>
          <cell r="E226" t="str">
            <v xml:space="preserve">Imprimadura bet. impermeabilizante </v>
          </cell>
          <cell r="F226" t="str">
            <v>m²</v>
          </cell>
        </row>
        <row r="227">
          <cell r="B227" t="str">
            <v>3.1.56</v>
          </cell>
          <cell r="D227" t="str">
            <v>23.05.02</v>
          </cell>
          <cell r="E227" t="str">
            <v xml:space="preserve">Imprimadura betuminosa ligante </v>
          </cell>
          <cell r="F227" t="str">
            <v>m²</v>
          </cell>
        </row>
        <row r="228">
          <cell r="B228" t="str">
            <v>3.1.57</v>
          </cell>
          <cell r="D228" t="str">
            <v>23.05.03</v>
          </cell>
          <cell r="E228" t="str">
            <v xml:space="preserve">Imprimadura bet. auxiliar de ligação </v>
          </cell>
          <cell r="F228" t="str">
            <v>m²</v>
          </cell>
        </row>
        <row r="229">
          <cell r="B229" t="str">
            <v>3.1.58</v>
          </cell>
          <cell r="D229" t="str">
            <v>23.05.04</v>
          </cell>
          <cell r="E229" t="str">
            <v>Imprimadura betuminosa ligante modif. Polimero</v>
          </cell>
          <cell r="F229" t="str">
            <v>m²</v>
          </cell>
        </row>
        <row r="230">
          <cell r="B230" t="str">
            <v>3.1.59</v>
          </cell>
          <cell r="D230" t="str">
            <v>23.06.01</v>
          </cell>
          <cell r="E230" t="str">
            <v xml:space="preserve">Tratamento superficial simples </v>
          </cell>
          <cell r="F230" t="str">
            <v>m²</v>
          </cell>
        </row>
        <row r="231">
          <cell r="B231" t="str">
            <v>3.1.60</v>
          </cell>
          <cell r="D231" t="str">
            <v>23.06.02</v>
          </cell>
          <cell r="E231" t="str">
            <v xml:space="preserve">Tratamento superficial duplo </v>
          </cell>
          <cell r="F231" t="str">
            <v>m³</v>
          </cell>
        </row>
        <row r="232">
          <cell r="B232" t="str">
            <v>3.1.61</v>
          </cell>
          <cell r="D232" t="str">
            <v>23.06.03</v>
          </cell>
          <cell r="E232" t="str">
            <v xml:space="preserve">Tratamento superficial triplo </v>
          </cell>
          <cell r="F232" t="str">
            <v>m³</v>
          </cell>
        </row>
        <row r="233">
          <cell r="B233" t="str">
            <v>3.1.62</v>
          </cell>
          <cell r="D233" t="str">
            <v>23.06.04</v>
          </cell>
          <cell r="E233" t="str">
            <v>Micro Pavimento c/ Polimero Com Fibra</v>
          </cell>
          <cell r="F233" t="str">
            <v>m²</v>
          </cell>
        </row>
        <row r="234">
          <cell r="B234" t="str">
            <v>3.1.63</v>
          </cell>
          <cell r="D234" t="str">
            <v>23.06.04.01</v>
          </cell>
          <cell r="E234" t="str">
            <v>Micro Pavimento c/ Polimero Sem Fibra</v>
          </cell>
          <cell r="F234" t="str">
            <v>m²</v>
          </cell>
        </row>
        <row r="235">
          <cell r="B235" t="str">
            <v>3.1.64</v>
          </cell>
          <cell r="D235" t="str">
            <v>23.06.05</v>
          </cell>
          <cell r="E235" t="str">
            <v xml:space="preserve">Tratamento superf. c/ lama asfáltica </v>
          </cell>
          <cell r="F235" t="str">
            <v>m²</v>
          </cell>
        </row>
        <row r="236">
          <cell r="B236" t="str">
            <v>3.1.65</v>
          </cell>
          <cell r="D236" t="str">
            <v>23.06.06</v>
          </cell>
          <cell r="E236" t="str">
            <v xml:space="preserve">Tratamento sup.cam. lama asfáltica grossa </v>
          </cell>
          <cell r="F236" t="str">
            <v>m²</v>
          </cell>
        </row>
        <row r="237">
          <cell r="B237" t="str">
            <v>3.1.66</v>
          </cell>
          <cell r="D237" t="str">
            <v>23.06.07</v>
          </cell>
          <cell r="E237" t="str">
            <v xml:space="preserve">Tratamento superf. simples modif. p/polimero </v>
          </cell>
          <cell r="F237" t="str">
            <v>m²</v>
          </cell>
        </row>
        <row r="238">
          <cell r="B238" t="str">
            <v>3.1.67</v>
          </cell>
          <cell r="D238" t="str">
            <v>23.06.08</v>
          </cell>
          <cell r="E238" t="str">
            <v xml:space="preserve">Tratamento superf. duplo modif. p/polimero </v>
          </cell>
          <cell r="F238" t="str">
            <v>m³</v>
          </cell>
        </row>
        <row r="239">
          <cell r="B239" t="str">
            <v>3.1.68</v>
          </cell>
          <cell r="D239" t="str">
            <v>23.06.09</v>
          </cell>
          <cell r="E239" t="str">
            <v xml:space="preserve">Tratamento superf. triplo modif. p/polimero </v>
          </cell>
          <cell r="F239" t="str">
            <v>m³</v>
          </cell>
        </row>
        <row r="240">
          <cell r="B240" t="str">
            <v>3.1.69</v>
          </cell>
          <cell r="D240" t="str">
            <v>23.07.01</v>
          </cell>
          <cell r="E240" t="str">
            <v xml:space="preserve">Camada Base Pré-misturado a frio </v>
          </cell>
          <cell r="F240" t="str">
            <v>m³</v>
          </cell>
        </row>
        <row r="241">
          <cell r="B241" t="str">
            <v>3.1.70</v>
          </cell>
          <cell r="D241" t="str">
            <v>23.08.01.01</v>
          </cell>
          <cell r="E241" t="str">
            <v xml:space="preserve">Conc. asf. us.quente - Binder grad. A s/DOP </v>
          </cell>
          <cell r="F241" t="str">
            <v>m³</v>
          </cell>
        </row>
        <row r="242">
          <cell r="B242" t="str">
            <v>3.1.71</v>
          </cell>
          <cell r="D242" t="str">
            <v>23.08.02</v>
          </cell>
          <cell r="E242" t="str">
            <v xml:space="preserve">Conc. asf. us.quente - Binder grad. B c/DOP </v>
          </cell>
          <cell r="F242" t="str">
            <v>m³</v>
          </cell>
        </row>
        <row r="243">
          <cell r="B243" t="str">
            <v>3.1.72</v>
          </cell>
          <cell r="D243" t="str">
            <v>23.08.02.01</v>
          </cell>
          <cell r="E243" t="str">
            <v xml:space="preserve">Conc. asf. us.quente - Binder grad. B s/DOP </v>
          </cell>
          <cell r="F243" t="str">
            <v>m³</v>
          </cell>
        </row>
        <row r="244">
          <cell r="B244" t="str">
            <v>3.1.73</v>
          </cell>
          <cell r="D244" t="str">
            <v>23.08.03.01</v>
          </cell>
          <cell r="E244" t="str">
            <v xml:space="preserve">Camada Rolante -CBUQ Graduação - "C" s/DOP </v>
          </cell>
          <cell r="F244" t="str">
            <v>m³</v>
          </cell>
        </row>
        <row r="245">
          <cell r="B245" t="str">
            <v>3.1.74</v>
          </cell>
          <cell r="D245" t="str">
            <v>23.08.03.03</v>
          </cell>
          <cell r="E245" t="str">
            <v xml:space="preserve">Camada Rolante -CBUQ Graduação - "C" c/DOP </v>
          </cell>
          <cell r="F245" t="str">
            <v>m³</v>
          </cell>
        </row>
        <row r="246">
          <cell r="B246" t="str">
            <v>3.1.75</v>
          </cell>
          <cell r="D246" t="str">
            <v>23.08.06</v>
          </cell>
          <cell r="E246" t="str">
            <v>Conc. asfaltico modificado / 15% em peso de Borracha ( CONTINUO)</v>
          </cell>
          <cell r="F246" t="str">
            <v>m³</v>
          </cell>
        </row>
        <row r="247">
          <cell r="B247" t="str">
            <v>3.1.76</v>
          </cell>
          <cell r="D247" t="str">
            <v>23.09.01</v>
          </cell>
          <cell r="E247" t="str">
            <v>Capa selante tipo 2</v>
          </cell>
          <cell r="F247" t="str">
            <v>m²</v>
          </cell>
        </row>
        <row r="248">
          <cell r="B248" t="str">
            <v>3.1.77</v>
          </cell>
          <cell r="D248" t="str">
            <v>23.09.02</v>
          </cell>
          <cell r="E248" t="str">
            <v xml:space="preserve">Capa selante tipo 3 </v>
          </cell>
          <cell r="F248" t="str">
            <v>m²</v>
          </cell>
        </row>
        <row r="249">
          <cell r="B249" t="str">
            <v>3.1.78</v>
          </cell>
          <cell r="D249" t="str">
            <v>23.10.01</v>
          </cell>
          <cell r="E249" t="str">
            <v xml:space="preserve">Fresagem de pav., indep. espessura </v>
          </cell>
          <cell r="F249" t="str">
            <v>m³</v>
          </cell>
        </row>
        <row r="250">
          <cell r="B250" t="str">
            <v>3.1.79</v>
          </cell>
          <cell r="D250" t="str">
            <v>23.11.01</v>
          </cell>
          <cell r="E250" t="str">
            <v>Pavimento de conc. pobre rolado</v>
          </cell>
          <cell r="F250" t="str">
            <v>m³</v>
          </cell>
        </row>
        <row r="251">
          <cell r="B251" t="str">
            <v>3.1.80</v>
          </cell>
          <cell r="D251" t="str">
            <v>23.11.03</v>
          </cell>
          <cell r="E251" t="str">
            <v xml:space="preserve">Pavimento de conc. Mecanico </v>
          </cell>
          <cell r="F251" t="str">
            <v>m³</v>
          </cell>
        </row>
        <row r="252">
          <cell r="B252" t="str">
            <v>3.1.81</v>
          </cell>
          <cell r="D252" t="str">
            <v>23.12.01</v>
          </cell>
          <cell r="E252" t="str">
            <v xml:space="preserve">Pavimento conc intertr. 6 cm </v>
          </cell>
          <cell r="F252" t="str">
            <v>m²</v>
          </cell>
        </row>
        <row r="253">
          <cell r="B253" t="str">
            <v>3.1.82</v>
          </cell>
          <cell r="D253" t="str">
            <v>23.12.02</v>
          </cell>
          <cell r="E253" t="str">
            <v xml:space="preserve">Pavimento conc intertr. 8 cm </v>
          </cell>
          <cell r="F253" t="str">
            <v>m²</v>
          </cell>
        </row>
        <row r="254">
          <cell r="B254" t="str">
            <v>3.1.83</v>
          </cell>
          <cell r="D254" t="str">
            <v>23.12.03</v>
          </cell>
          <cell r="E254" t="str">
            <v>Pavimento conc intertr. 10 cm</v>
          </cell>
          <cell r="F254" t="str">
            <v>m²</v>
          </cell>
        </row>
        <row r="256">
          <cell r="B256" t="str">
            <v>Cód. Colinas</v>
          </cell>
          <cell r="D256" t="str">
            <v>Código</v>
          </cell>
          <cell r="E256" t="str">
            <v>Serviços</v>
          </cell>
          <cell r="F256" t="str">
            <v>Unid.</v>
          </cell>
        </row>
        <row r="259">
          <cell r="D259" t="str">
            <v>FASE 24 - OBRAS DE ARTE CORRENTE E DRENAGEM</v>
          </cell>
        </row>
        <row r="260">
          <cell r="B260" t="str">
            <v>4.1.1</v>
          </cell>
          <cell r="D260" t="str">
            <v>24.01.01</v>
          </cell>
          <cell r="E260" t="str">
            <v xml:space="preserve">Aterro de acesso </v>
          </cell>
          <cell r="F260" t="str">
            <v>m³</v>
          </cell>
        </row>
        <row r="261">
          <cell r="B261" t="str">
            <v>4.1.2</v>
          </cell>
          <cell r="D261" t="str">
            <v>24.02.01</v>
          </cell>
          <cell r="E261" t="str">
            <v xml:space="preserve">Escavação manual para obras sem explosivos </v>
          </cell>
          <cell r="F261" t="str">
            <v>m³</v>
          </cell>
        </row>
        <row r="262">
          <cell r="B262" t="str">
            <v>4.1.3</v>
          </cell>
          <cell r="D262" t="str">
            <v>24.02.02</v>
          </cell>
          <cell r="E262" t="str">
            <v xml:space="preserve">Escavação mecânica para obras sem explosivos </v>
          </cell>
          <cell r="F262" t="str">
            <v>m³</v>
          </cell>
        </row>
        <row r="263">
          <cell r="B263" t="str">
            <v>4.1.4</v>
          </cell>
          <cell r="D263" t="str">
            <v>24.02.03</v>
          </cell>
          <cell r="E263" t="str">
            <v xml:space="preserve">Escavação mecânica para obras com explosivo </v>
          </cell>
          <cell r="F263" t="str">
            <v>m³</v>
          </cell>
        </row>
        <row r="264">
          <cell r="B264" t="str">
            <v>4.1.5</v>
          </cell>
          <cell r="D264" t="str">
            <v>24.02.04</v>
          </cell>
          <cell r="E264" t="str">
            <v xml:space="preserve">Escavação corta-rio sem explosivo </v>
          </cell>
          <cell r="F264" t="str">
            <v>m³</v>
          </cell>
        </row>
        <row r="265">
          <cell r="B265" t="str">
            <v>4.1.6</v>
          </cell>
          <cell r="D265" t="str">
            <v>24.02.05</v>
          </cell>
          <cell r="E265" t="str">
            <v xml:space="preserve">Escavação corta-rio com explosivo </v>
          </cell>
          <cell r="F265" t="str">
            <v>m³</v>
          </cell>
        </row>
        <row r="266">
          <cell r="B266" t="str">
            <v>4.1.7</v>
          </cell>
          <cell r="D266" t="str">
            <v>24.02.08</v>
          </cell>
          <cell r="E266" t="str">
            <v xml:space="preserve">Escavação fund., bueiro ou dreno sem expl. até 2 m </v>
          </cell>
          <cell r="F266" t="str">
            <v>m³</v>
          </cell>
        </row>
        <row r="267">
          <cell r="B267" t="str">
            <v>4.1.8</v>
          </cell>
          <cell r="D267" t="str">
            <v xml:space="preserve">24.02.09 </v>
          </cell>
          <cell r="E267" t="str">
            <v xml:space="preserve">Acresc. p/Escav. 1,5 m profundidade, além 2m </v>
          </cell>
          <cell r="F267" t="str">
            <v>m³</v>
          </cell>
        </row>
        <row r="268">
          <cell r="B268" t="str">
            <v>4.1.9</v>
          </cell>
          <cell r="D268" t="str">
            <v>24.02.10</v>
          </cell>
          <cell r="E268" t="str">
            <v xml:space="preserve">Escavação fund., bueiro ou dreno c/expl. até 2 m </v>
          </cell>
          <cell r="F268" t="str">
            <v>m³</v>
          </cell>
        </row>
        <row r="269">
          <cell r="B269" t="str">
            <v>4.1.10</v>
          </cell>
          <cell r="D269" t="str">
            <v>24.02.11</v>
          </cell>
          <cell r="E269" t="str">
            <v xml:space="preserve">Acresc.esc. ensec.explos.c/ 1,5m prof. além 2m </v>
          </cell>
          <cell r="F269" t="str">
            <v>m³</v>
          </cell>
        </row>
        <row r="270">
          <cell r="B270" t="str">
            <v>4.1.11</v>
          </cell>
          <cell r="D270" t="str">
            <v>24.02.12</v>
          </cell>
          <cell r="E270" t="str">
            <v xml:space="preserve">Escavação fund. dentro ensec. sem expl. até 3m </v>
          </cell>
          <cell r="F270" t="str">
            <v>m³</v>
          </cell>
        </row>
        <row r="271">
          <cell r="B271" t="str">
            <v>4.1.12</v>
          </cell>
          <cell r="D271" t="str">
            <v>24.02.13</v>
          </cell>
          <cell r="E271" t="str">
            <v xml:space="preserve">Acresc. p/escav. ensec. p/cada 1m prof. além 3m </v>
          </cell>
          <cell r="F271" t="str">
            <v>m³</v>
          </cell>
        </row>
        <row r="272">
          <cell r="B272" t="str">
            <v>4.1.13</v>
          </cell>
          <cell r="D272" t="str">
            <v>24.02.14</v>
          </cell>
          <cell r="E272" t="str">
            <v xml:space="preserve">Escavação fund. dentro ensec. com expl. até 3 m </v>
          </cell>
          <cell r="F272" t="str">
            <v>m³</v>
          </cell>
        </row>
        <row r="273">
          <cell r="B273" t="str">
            <v>4.1.14</v>
          </cell>
          <cell r="D273" t="str">
            <v>24.02.15</v>
          </cell>
          <cell r="E273" t="str">
            <v>Acresc. p/escav. ensec.c/explos.c/ 1,5m além 3m</v>
          </cell>
          <cell r="F273" t="str">
            <v>m³</v>
          </cell>
        </row>
        <row r="274">
          <cell r="B274" t="str">
            <v>4.1.15</v>
          </cell>
          <cell r="D274" t="str">
            <v>24.03.01</v>
          </cell>
          <cell r="E274" t="str">
            <v xml:space="preserve">Parede ensecadeira com prancha - esp. 0,05m </v>
          </cell>
          <cell r="F274" t="str">
            <v>m²</v>
          </cell>
        </row>
        <row r="275">
          <cell r="B275" t="str">
            <v>4.1.16</v>
          </cell>
          <cell r="D275" t="str">
            <v>24.03.02</v>
          </cell>
          <cell r="E275" t="str">
            <v>Parede ensecadeira com prancha - esp. 0,075m</v>
          </cell>
          <cell r="F275" t="str">
            <v>m²</v>
          </cell>
        </row>
        <row r="276">
          <cell r="B276" t="str">
            <v>4.1.17</v>
          </cell>
          <cell r="D276" t="str">
            <v>24.03.04</v>
          </cell>
          <cell r="E276" t="str">
            <v xml:space="preserve">Argila ench. ensecadeira, incl. apiloamento </v>
          </cell>
          <cell r="F276" t="str">
            <v>m³</v>
          </cell>
        </row>
        <row r="277">
          <cell r="B277" t="str">
            <v>4.1.18</v>
          </cell>
          <cell r="D277" t="str">
            <v>24.03.05</v>
          </cell>
          <cell r="E277" t="str">
            <v xml:space="preserve">Esgotamento continuo água </v>
          </cell>
          <cell r="F277" t="str">
            <v>m³</v>
          </cell>
        </row>
        <row r="278">
          <cell r="B278" t="str">
            <v>4.1.19</v>
          </cell>
          <cell r="D278" t="str">
            <v>24.03.06</v>
          </cell>
          <cell r="E278" t="str">
            <v>Escoramento de valas/cavas p/ fund. contínuo</v>
          </cell>
          <cell r="F278" t="str">
            <v>m²</v>
          </cell>
        </row>
        <row r="279">
          <cell r="B279" t="str">
            <v>4.1.20</v>
          </cell>
          <cell r="D279" t="str">
            <v>24.03.07</v>
          </cell>
          <cell r="E279" t="str">
            <v xml:space="preserve">Escoramento de valas/cavas para fund. descont. </v>
          </cell>
          <cell r="F279" t="str">
            <v>m²</v>
          </cell>
        </row>
        <row r="280">
          <cell r="B280" t="str">
            <v>4.1.21</v>
          </cell>
          <cell r="D280" t="str">
            <v>24.03.08</v>
          </cell>
          <cell r="E280" t="str">
            <v>Escoramento para formas</v>
          </cell>
          <cell r="F280" t="str">
            <v>m²</v>
          </cell>
        </row>
        <row r="281">
          <cell r="B281" t="str">
            <v>4.1.22</v>
          </cell>
          <cell r="D281" t="str">
            <v>24.04.01</v>
          </cell>
          <cell r="E281" t="str">
            <v xml:space="preserve">Cimbramento de passagem secundária e galeria ret. </v>
          </cell>
          <cell r="F281" t="str">
            <v>m³</v>
          </cell>
        </row>
        <row r="282">
          <cell r="B282" t="str">
            <v>4.1.23</v>
          </cell>
          <cell r="D282" t="str">
            <v>24.04.02</v>
          </cell>
          <cell r="E282" t="str">
            <v>Cimbramento de galeria em abóboda</v>
          </cell>
          <cell r="F282" t="str">
            <v>m³</v>
          </cell>
        </row>
        <row r="283">
          <cell r="B283" t="str">
            <v>4.1.24</v>
          </cell>
          <cell r="D283" t="str">
            <v>24.04.03</v>
          </cell>
          <cell r="E283" t="str">
            <v>Andaime de madeira</v>
          </cell>
          <cell r="F283" t="str">
            <v>m³</v>
          </cell>
        </row>
        <row r="284">
          <cell r="B284" t="str">
            <v>4.1.25</v>
          </cell>
          <cell r="D284" t="str">
            <v>24.04.04</v>
          </cell>
          <cell r="E284" t="str">
            <v xml:space="preserve">Andaime tubular </v>
          </cell>
          <cell r="F284" t="str">
            <v>m³</v>
          </cell>
        </row>
        <row r="285">
          <cell r="B285" t="str">
            <v>4.1.26</v>
          </cell>
          <cell r="D285" t="str">
            <v>24.05.01</v>
          </cell>
          <cell r="E285" t="str">
            <v xml:space="preserve">Forma plana para concreto comum </v>
          </cell>
          <cell r="F285" t="str">
            <v>m²</v>
          </cell>
        </row>
        <row r="286">
          <cell r="B286" t="str">
            <v>4.1.27</v>
          </cell>
          <cell r="D286" t="str">
            <v>24.05.02</v>
          </cell>
          <cell r="E286" t="str">
            <v xml:space="preserve">Forma plana para concreto aparente </v>
          </cell>
          <cell r="F286" t="str">
            <v>m²</v>
          </cell>
        </row>
        <row r="287">
          <cell r="B287" t="str">
            <v>4.1.28</v>
          </cell>
          <cell r="D287" t="str">
            <v>24.06.01</v>
          </cell>
          <cell r="E287" t="str">
            <v xml:space="preserve">Aço CA-25 </v>
          </cell>
          <cell r="F287" t="str">
            <v>kg</v>
          </cell>
        </row>
        <row r="288">
          <cell r="B288" t="str">
            <v>4.1.29</v>
          </cell>
          <cell r="D288" t="str">
            <v>24.06.02</v>
          </cell>
          <cell r="E288" t="str">
            <v xml:space="preserve">Aço CA-50 </v>
          </cell>
          <cell r="F288" t="str">
            <v>kg</v>
          </cell>
        </row>
        <row r="289">
          <cell r="B289" t="str">
            <v>4.1.30</v>
          </cell>
          <cell r="D289" t="str">
            <v xml:space="preserve">24.06.03 </v>
          </cell>
          <cell r="E289" t="str">
            <v xml:space="preserve">Aço CA-60 </v>
          </cell>
          <cell r="F289" t="str">
            <v>kg</v>
          </cell>
        </row>
        <row r="290">
          <cell r="B290" t="str">
            <v>4.1.31</v>
          </cell>
          <cell r="D290" t="str">
            <v>24.06.04</v>
          </cell>
          <cell r="E290" t="str">
            <v xml:space="preserve">Tela metálica </v>
          </cell>
          <cell r="F290" t="str">
            <v>m³</v>
          </cell>
        </row>
        <row r="291">
          <cell r="B291" t="str">
            <v>4.1.32</v>
          </cell>
          <cell r="D291" t="str">
            <v>24.07.01</v>
          </cell>
          <cell r="E291" t="str">
            <v xml:space="preserve">Concreto Fck 10 Mpa </v>
          </cell>
          <cell r="F291" t="str">
            <v>m³</v>
          </cell>
        </row>
        <row r="292">
          <cell r="B292" t="str">
            <v>4.1.33</v>
          </cell>
          <cell r="D292" t="str">
            <v>24.07.02</v>
          </cell>
          <cell r="E292" t="str">
            <v xml:space="preserve">Concreto Fck 15 MPa </v>
          </cell>
          <cell r="F292" t="str">
            <v>m³</v>
          </cell>
        </row>
        <row r="293">
          <cell r="B293" t="str">
            <v>4.1.34</v>
          </cell>
          <cell r="D293" t="str">
            <v>24.07.03</v>
          </cell>
          <cell r="E293" t="str">
            <v xml:space="preserve">Concreto Fck 18 MPa </v>
          </cell>
          <cell r="F293" t="str">
            <v>m³</v>
          </cell>
        </row>
        <row r="294">
          <cell r="B294" t="str">
            <v>4.1.35</v>
          </cell>
          <cell r="D294" t="str">
            <v>24.07.04</v>
          </cell>
          <cell r="E294" t="str">
            <v>Concreto Fck 20 MPa</v>
          </cell>
          <cell r="F294" t="str">
            <v>m³</v>
          </cell>
        </row>
        <row r="295">
          <cell r="B295" t="str">
            <v>4.1.36</v>
          </cell>
          <cell r="D295" t="str">
            <v>24.07.05</v>
          </cell>
          <cell r="E295" t="str">
            <v xml:space="preserve">Concreto Fck 25 Mpa </v>
          </cell>
          <cell r="F295" t="str">
            <v>m³</v>
          </cell>
        </row>
        <row r="296">
          <cell r="B296" t="str">
            <v>4.1.37</v>
          </cell>
          <cell r="D296" t="str">
            <v>24.07.07</v>
          </cell>
          <cell r="E296" t="str">
            <v xml:space="preserve">Concreto Fck 30 MPa </v>
          </cell>
          <cell r="F296" t="str">
            <v>m³</v>
          </cell>
        </row>
        <row r="297">
          <cell r="B297" t="str">
            <v>4.1.38</v>
          </cell>
          <cell r="D297" t="str">
            <v>24.07.08</v>
          </cell>
          <cell r="E297" t="str">
            <v xml:space="preserve">Concreto Ciclópico </v>
          </cell>
          <cell r="F297" t="str">
            <v>m³</v>
          </cell>
        </row>
        <row r="298">
          <cell r="B298" t="str">
            <v>4.1.39</v>
          </cell>
          <cell r="D298" t="str">
            <v>24.07.09</v>
          </cell>
          <cell r="E298" t="str">
            <v>Bombeamento p/ concreto qualquer resistência</v>
          </cell>
          <cell r="F298" t="str">
            <v>m³</v>
          </cell>
        </row>
        <row r="299">
          <cell r="B299" t="str">
            <v>4.1.40</v>
          </cell>
          <cell r="D299" t="str">
            <v>24.07.10</v>
          </cell>
          <cell r="E299" t="str">
            <v xml:space="preserve">Concreto Fck 12 Mpa </v>
          </cell>
          <cell r="F299" t="str">
            <v>m³</v>
          </cell>
        </row>
        <row r="300">
          <cell r="B300" t="str">
            <v>4.1.41</v>
          </cell>
          <cell r="D300" t="str">
            <v>24.07.11</v>
          </cell>
          <cell r="E300" t="str">
            <v xml:space="preserve">Concreto Fck 16 MPa </v>
          </cell>
          <cell r="F300" t="str">
            <v>m³</v>
          </cell>
        </row>
        <row r="301">
          <cell r="B301" t="str">
            <v>4.1.42</v>
          </cell>
          <cell r="D301" t="str">
            <v>24.07.12</v>
          </cell>
          <cell r="E301" t="str">
            <v>Concreto Fck 35 MPa</v>
          </cell>
          <cell r="F301" t="str">
            <v>m³</v>
          </cell>
        </row>
        <row r="302">
          <cell r="B302" t="str">
            <v>4.1.43</v>
          </cell>
          <cell r="D302" t="str">
            <v>24.07.13</v>
          </cell>
          <cell r="E302" t="str">
            <v xml:space="preserve">Concreto Fck 40 MPa </v>
          </cell>
          <cell r="F302" t="str">
            <v>m³</v>
          </cell>
        </row>
        <row r="303">
          <cell r="B303" t="str">
            <v>4.1.44</v>
          </cell>
          <cell r="D303" t="str">
            <v>24.08.01</v>
          </cell>
          <cell r="E303" t="str">
            <v>Junta elástica em PVC tipo O-12</v>
          </cell>
          <cell r="F303" t="str">
            <v>m</v>
          </cell>
        </row>
        <row r="304">
          <cell r="B304" t="str">
            <v>4.1.45</v>
          </cell>
          <cell r="D304" t="str">
            <v>24.08.02</v>
          </cell>
          <cell r="E304" t="str">
            <v xml:space="preserve">Junta elástica em PVC tipo O-22 </v>
          </cell>
          <cell r="F304" t="str">
            <v>m</v>
          </cell>
        </row>
        <row r="305">
          <cell r="B305" t="str">
            <v>4.1.46</v>
          </cell>
          <cell r="D305" t="str">
            <v>24.09.01</v>
          </cell>
          <cell r="E305" t="str">
            <v xml:space="preserve">Enrocamento pedra arrumada </v>
          </cell>
          <cell r="F305" t="str">
            <v>m³</v>
          </cell>
        </row>
        <row r="306">
          <cell r="B306" t="str">
            <v>4.1.47</v>
          </cell>
          <cell r="D306" t="str">
            <v>24.09.02</v>
          </cell>
          <cell r="E306" t="str">
            <v xml:space="preserve">Enrocamento pedra arrumada e rejuntada </v>
          </cell>
          <cell r="F306" t="str">
            <v>m³</v>
          </cell>
        </row>
        <row r="307">
          <cell r="B307" t="str">
            <v>4.1.48</v>
          </cell>
          <cell r="D307" t="str">
            <v>24.09.03</v>
          </cell>
          <cell r="E307" t="str">
            <v xml:space="preserve">Enrrocamento pedra jogada </v>
          </cell>
          <cell r="F307" t="str">
            <v>m³</v>
          </cell>
        </row>
        <row r="308">
          <cell r="B308" t="str">
            <v>4.1.49</v>
          </cell>
          <cell r="D308" t="str">
            <v>24.09.04</v>
          </cell>
          <cell r="E308" t="str">
            <v>Gabião tipo caixa 50cm - tela galv.</v>
          </cell>
          <cell r="F308" t="str">
            <v>m³</v>
          </cell>
        </row>
        <row r="309">
          <cell r="B309" t="str">
            <v>4.1.50</v>
          </cell>
        </row>
        <row r="310">
          <cell r="B310" t="str">
            <v>4.1.51</v>
          </cell>
        </row>
        <row r="311">
          <cell r="B311" t="str">
            <v>4.1.52</v>
          </cell>
          <cell r="D311" t="str">
            <v>24.09.05.01</v>
          </cell>
          <cell r="E311" t="str">
            <v xml:space="preserve">Gabião tipo colchão espessura 17cm - tela galv. </v>
          </cell>
          <cell r="F311" t="str">
            <v>m²</v>
          </cell>
        </row>
        <row r="312">
          <cell r="B312" t="str">
            <v>4.1.53</v>
          </cell>
          <cell r="D312" t="str">
            <v>24.09.06.01</v>
          </cell>
          <cell r="E312" t="str">
            <v xml:space="preserve">Gabião tipo colchão espessura 23cm - tela galv. </v>
          </cell>
          <cell r="F312" t="str">
            <v>m²</v>
          </cell>
        </row>
        <row r="313">
          <cell r="B313" t="str">
            <v>4.1.54</v>
          </cell>
          <cell r="D313" t="str">
            <v>24.09.07.01</v>
          </cell>
          <cell r="E313" t="str">
            <v>Gabião tipo colchão espessura 30cm - tela galv.</v>
          </cell>
          <cell r="F313" t="str">
            <v>m²</v>
          </cell>
        </row>
        <row r="314">
          <cell r="B314" t="str">
            <v>4.1.55</v>
          </cell>
          <cell r="D314" t="str">
            <v>24.09.08.01</v>
          </cell>
          <cell r="E314" t="str">
            <v>Gabião tipo colchão espessura 17cm - tela pvc</v>
          </cell>
          <cell r="F314" t="str">
            <v>m²</v>
          </cell>
        </row>
        <row r="315">
          <cell r="B315" t="str">
            <v>4.1.56</v>
          </cell>
          <cell r="D315" t="str">
            <v>24.09.09.01</v>
          </cell>
          <cell r="E315" t="str">
            <v>Gabião tipo colchão espessura 23cm - tela pvc</v>
          </cell>
          <cell r="F315" t="str">
            <v>m²</v>
          </cell>
        </row>
        <row r="316">
          <cell r="B316" t="str">
            <v>4.1.57</v>
          </cell>
          <cell r="D316" t="str">
            <v>24.09.10.01</v>
          </cell>
          <cell r="E316" t="str">
            <v>Gabião tipo colchão espessura 30cm - tela pvc</v>
          </cell>
          <cell r="F316" t="str">
            <v>m²</v>
          </cell>
        </row>
        <row r="317">
          <cell r="B317" t="str">
            <v>4.1.58</v>
          </cell>
          <cell r="D317" t="str">
            <v>24.09.11</v>
          </cell>
          <cell r="E317" t="str">
            <v xml:space="preserve">Gabião tipo saco - tela galv. </v>
          </cell>
          <cell r="F317" t="str">
            <v>m³</v>
          </cell>
        </row>
        <row r="318">
          <cell r="B318" t="str">
            <v>4.1.59</v>
          </cell>
          <cell r="D318" t="str">
            <v>24.09.12</v>
          </cell>
          <cell r="E318" t="str">
            <v>Gabião tipo saco - tela galv. revestido de PVC</v>
          </cell>
          <cell r="F318" t="str">
            <v>m³</v>
          </cell>
        </row>
        <row r="319">
          <cell r="B319" t="str">
            <v>4.1.60</v>
          </cell>
          <cell r="D319" t="str">
            <v>24.09.13</v>
          </cell>
          <cell r="E319" t="str">
            <v>Camada filtrante pedra britada</v>
          </cell>
          <cell r="F319" t="str">
            <v>m³</v>
          </cell>
        </row>
        <row r="320">
          <cell r="B320" t="str">
            <v>4.1.61</v>
          </cell>
          <cell r="D320" t="str">
            <v>24.10.02</v>
          </cell>
          <cell r="E320" t="str">
            <v xml:space="preserve">Calçamento concreto Fck 15 MPa </v>
          </cell>
          <cell r="F320" t="str">
            <v>m³</v>
          </cell>
        </row>
        <row r="321">
          <cell r="B321" t="str">
            <v>4.1.62</v>
          </cell>
          <cell r="D321" t="str">
            <v>24.10.03</v>
          </cell>
          <cell r="E321" t="str">
            <v>Calçamento concreto Fck 10 MPa</v>
          </cell>
          <cell r="F321" t="str">
            <v>m³</v>
          </cell>
        </row>
        <row r="322">
          <cell r="B322" t="str">
            <v>4.1.63</v>
          </cell>
          <cell r="D322" t="str">
            <v>24.11.01</v>
          </cell>
          <cell r="E322" t="str">
            <v xml:space="preserve">Alvenaria tijolo </v>
          </cell>
          <cell r="F322" t="str">
            <v>m³</v>
          </cell>
        </row>
        <row r="323">
          <cell r="B323" t="str">
            <v>4.1.64</v>
          </cell>
          <cell r="D323" t="str">
            <v>24.11.02</v>
          </cell>
          <cell r="E323" t="str">
            <v>Alvenaria de pedra seca</v>
          </cell>
          <cell r="F323" t="str">
            <v>m³</v>
          </cell>
        </row>
        <row r="324">
          <cell r="B324" t="str">
            <v>4.1.65</v>
          </cell>
          <cell r="D324" t="str">
            <v>24.11.04</v>
          </cell>
          <cell r="E324" t="str">
            <v>Alvenaria de pedra argamassada</v>
          </cell>
          <cell r="F324" t="str">
            <v>m³</v>
          </cell>
        </row>
        <row r="325">
          <cell r="B325" t="str">
            <v>4.1.66</v>
          </cell>
          <cell r="D325" t="str">
            <v>24.11.05</v>
          </cell>
          <cell r="E325" t="str">
            <v>Alvenaria de bloco de concreto</v>
          </cell>
          <cell r="F325" t="str">
            <v>m³</v>
          </cell>
        </row>
        <row r="326">
          <cell r="B326" t="str">
            <v>4.1.67</v>
          </cell>
          <cell r="D326" t="str">
            <v>24.11.07</v>
          </cell>
          <cell r="E326" t="str">
            <v>Argamassa de cimento e areia traço 1:3 esp 2cm</v>
          </cell>
          <cell r="F326" t="str">
            <v>m²</v>
          </cell>
        </row>
        <row r="327">
          <cell r="B327" t="str">
            <v>4.1.68</v>
          </cell>
          <cell r="D327" t="str">
            <v>24.12.01.01</v>
          </cell>
          <cell r="E327" t="str">
            <v xml:space="preserve">Enchimento de vala com pedra britada 1 e 2 </v>
          </cell>
          <cell r="F327" t="str">
            <v>m³</v>
          </cell>
        </row>
        <row r="328">
          <cell r="B328" t="str">
            <v>4.1.69</v>
          </cell>
          <cell r="D328" t="str">
            <v>24.12.01.02</v>
          </cell>
          <cell r="E328" t="str">
            <v xml:space="preserve">Enchimento de vala com pedra britada 3 e 4 </v>
          </cell>
          <cell r="F328" t="str">
            <v>m³</v>
          </cell>
        </row>
        <row r="329">
          <cell r="B329" t="str">
            <v>4.1.70</v>
          </cell>
          <cell r="D329" t="str">
            <v>24.12.02</v>
          </cell>
          <cell r="E329" t="str">
            <v>Enchimento de vala com areia</v>
          </cell>
          <cell r="F329" t="str">
            <v>m³</v>
          </cell>
        </row>
        <row r="330">
          <cell r="B330" t="str">
            <v>4.1.71</v>
          </cell>
          <cell r="D330" t="str">
            <v>24.12.03</v>
          </cell>
          <cell r="E330" t="str">
            <v>Enchimento de vala com pedra marroada</v>
          </cell>
          <cell r="F330" t="str">
            <v>m³</v>
          </cell>
        </row>
        <row r="331">
          <cell r="B331" t="str">
            <v>4.1.72</v>
          </cell>
          <cell r="D331" t="str">
            <v>24.12.05</v>
          </cell>
          <cell r="E331" t="str">
            <v>Enchimento base tubo com pedra britada</v>
          </cell>
          <cell r="F331" t="str">
            <v>m³</v>
          </cell>
        </row>
        <row r="332">
          <cell r="B332" t="str">
            <v>4.1.73</v>
          </cell>
          <cell r="D332" t="str">
            <v xml:space="preserve">24.12.06 </v>
          </cell>
          <cell r="E332" t="str">
            <v xml:space="preserve">Enchimento base tubo com pedregulho de cava </v>
          </cell>
          <cell r="F332" t="str">
            <v>m³</v>
          </cell>
        </row>
        <row r="333">
          <cell r="B333" t="str">
            <v>4.1.74</v>
          </cell>
          <cell r="D333" t="str">
            <v>24.12.08</v>
          </cell>
          <cell r="E333" t="str">
            <v>Compactação manual com reaterro solo local</v>
          </cell>
          <cell r="F333" t="str">
            <v>m³</v>
          </cell>
        </row>
        <row r="334">
          <cell r="B334" t="str">
            <v>4.1.75</v>
          </cell>
          <cell r="D334" t="str">
            <v>24.13.01</v>
          </cell>
          <cell r="E334" t="str">
            <v>Val. 0,50m² 1ª categoria</v>
          </cell>
          <cell r="F334" t="str">
            <v>m³</v>
          </cell>
        </row>
        <row r="335">
          <cell r="B335" t="str">
            <v>4.1.76</v>
          </cell>
          <cell r="D335" t="str">
            <v>24.13.02</v>
          </cell>
          <cell r="E335" t="str">
            <v xml:space="preserve">Val. 0,50m² 2ª categoria </v>
          </cell>
          <cell r="F335" t="str">
            <v>m³</v>
          </cell>
        </row>
        <row r="336">
          <cell r="B336" t="str">
            <v>4.1.77</v>
          </cell>
          <cell r="D336" t="str">
            <v>24.13.03</v>
          </cell>
          <cell r="E336" t="str">
            <v>Val. 0,50m² 3ª categoria</v>
          </cell>
          <cell r="F336" t="str">
            <v>m³</v>
          </cell>
        </row>
        <row r="337">
          <cell r="B337" t="str">
            <v>4.1.78</v>
          </cell>
          <cell r="D337" t="str">
            <v>24.13.04</v>
          </cell>
          <cell r="E337" t="str">
            <v>Val. seção transversal maior 0,50m² 1ª cat.</v>
          </cell>
          <cell r="F337" t="str">
            <v>m³</v>
          </cell>
        </row>
        <row r="338">
          <cell r="B338" t="str">
            <v>4.1.79</v>
          </cell>
          <cell r="D338" t="str">
            <v>24.13.05</v>
          </cell>
          <cell r="E338" t="str">
            <v xml:space="preserve">Val. seção transversal maior 0,50m² 2ª cat. </v>
          </cell>
          <cell r="F338" t="str">
            <v>m³</v>
          </cell>
        </row>
        <row r="339">
          <cell r="B339" t="str">
            <v>4.1.80</v>
          </cell>
          <cell r="D339" t="str">
            <v>24.13.06</v>
          </cell>
          <cell r="E339" t="str">
            <v>Val. seção transversal maior 0,50m² 3ª cat.</v>
          </cell>
          <cell r="F339" t="str">
            <v>m³</v>
          </cell>
        </row>
        <row r="340">
          <cell r="B340" t="str">
            <v>4.1.81</v>
          </cell>
          <cell r="D340" t="str">
            <v>24.13.07</v>
          </cell>
          <cell r="E340" t="str">
            <v>Val. 0,50m² 3ª categoria ar comprimido</v>
          </cell>
          <cell r="F340" t="str">
            <v>m³</v>
          </cell>
        </row>
        <row r="341">
          <cell r="B341" t="str">
            <v>4.1.82</v>
          </cell>
          <cell r="D341" t="str">
            <v>24.14.01</v>
          </cell>
          <cell r="E341" t="str">
            <v>Manta geotêxtil não tecido</v>
          </cell>
          <cell r="F341" t="str">
            <v>kg</v>
          </cell>
        </row>
        <row r="342">
          <cell r="B342" t="str">
            <v>4.1.83</v>
          </cell>
          <cell r="D342" t="str">
            <v>24.14.01.01</v>
          </cell>
          <cell r="F342" t="str">
            <v>m²</v>
          </cell>
        </row>
        <row r="343">
          <cell r="B343" t="str">
            <v>4.1.84</v>
          </cell>
          <cell r="D343" t="str">
            <v>24.14.01.02</v>
          </cell>
          <cell r="F343" t="str">
            <v>m²</v>
          </cell>
        </row>
        <row r="344">
          <cell r="B344" t="str">
            <v>4.1.85</v>
          </cell>
          <cell r="D344" t="str">
            <v>24.14.01.03</v>
          </cell>
          <cell r="F344" t="str">
            <v>m²</v>
          </cell>
        </row>
        <row r="345">
          <cell r="B345" t="str">
            <v>4.1.86</v>
          </cell>
          <cell r="D345" t="str">
            <v>24.14.01.04</v>
          </cell>
          <cell r="F345" t="str">
            <v>m²</v>
          </cell>
        </row>
        <row r="346">
          <cell r="B346" t="str">
            <v>4.1.87</v>
          </cell>
          <cell r="D346" t="str">
            <v>24.14.01.05</v>
          </cell>
          <cell r="F346" t="str">
            <v>m²</v>
          </cell>
        </row>
        <row r="347">
          <cell r="B347" t="str">
            <v>4.1.88</v>
          </cell>
          <cell r="D347" t="str">
            <v>24.14.01.06</v>
          </cell>
          <cell r="F347" t="str">
            <v>m²</v>
          </cell>
        </row>
        <row r="348">
          <cell r="B348" t="str">
            <v>4.1.89</v>
          </cell>
          <cell r="D348" t="str">
            <v>24.14.02</v>
          </cell>
          <cell r="E348" t="str">
            <v>Manta geotêxtil tecido</v>
          </cell>
          <cell r="F348" t="str">
            <v>kg</v>
          </cell>
        </row>
        <row r="349">
          <cell r="B349" t="str">
            <v>4.1.90</v>
          </cell>
          <cell r="D349" t="str">
            <v>24.15.01</v>
          </cell>
          <cell r="E349" t="str">
            <v>Tubo dreno concreto 15 cm</v>
          </cell>
          <cell r="F349" t="str">
            <v>m</v>
          </cell>
        </row>
        <row r="350">
          <cell r="B350" t="str">
            <v>4.1.91</v>
          </cell>
          <cell r="D350" t="str">
            <v>24.15.02</v>
          </cell>
          <cell r="E350" t="str">
            <v>Tubo dreno concreto 20 cm</v>
          </cell>
          <cell r="F350" t="str">
            <v>m</v>
          </cell>
        </row>
        <row r="351">
          <cell r="B351" t="str">
            <v>4.1.92</v>
          </cell>
          <cell r="D351" t="str">
            <v>24.15.03</v>
          </cell>
          <cell r="E351" t="str">
            <v>Tubo dreno barro 15 cm</v>
          </cell>
          <cell r="F351" t="str">
            <v>m</v>
          </cell>
        </row>
        <row r="352">
          <cell r="B352" t="str">
            <v>4.1.93</v>
          </cell>
          <cell r="D352" t="str">
            <v>24.15.04</v>
          </cell>
          <cell r="E352" t="str">
            <v>Tubo dreno barro 20 cm</v>
          </cell>
          <cell r="F352" t="str">
            <v>m</v>
          </cell>
        </row>
        <row r="353">
          <cell r="B353" t="str">
            <v>4.1.94</v>
          </cell>
          <cell r="D353" t="str">
            <v>24.15.05</v>
          </cell>
          <cell r="E353" t="str">
            <v>Tubo de pvc perfurado ou não D=0,050m</v>
          </cell>
          <cell r="F353" t="str">
            <v>m</v>
          </cell>
        </row>
        <row r="354">
          <cell r="B354" t="str">
            <v>4.1.95</v>
          </cell>
          <cell r="D354" t="str">
            <v>24.15.07</v>
          </cell>
          <cell r="E354" t="str">
            <v>Tubo de pvc perfurado ou não D=0,10m</v>
          </cell>
          <cell r="F354" t="str">
            <v>m</v>
          </cell>
        </row>
        <row r="355">
          <cell r="B355" t="str">
            <v>4.1.96</v>
          </cell>
          <cell r="D355" t="str">
            <v>24.15.08</v>
          </cell>
          <cell r="E355" t="str">
            <v>Tubo de pvc perfurado ou não D=0,15m</v>
          </cell>
          <cell r="F355" t="str">
            <v>m</v>
          </cell>
        </row>
        <row r="356">
          <cell r="B356" t="str">
            <v>4.1.97</v>
          </cell>
          <cell r="D356" t="str">
            <v>24.15.09</v>
          </cell>
          <cell r="E356" t="str">
            <v>Dreno horizontal profundo</v>
          </cell>
          <cell r="F356" t="str">
            <v>m</v>
          </cell>
        </row>
        <row r="357">
          <cell r="B357" t="str">
            <v>4.1.98</v>
          </cell>
          <cell r="D357" t="str">
            <v>24.15.11</v>
          </cell>
          <cell r="F357" t="str">
            <v>m</v>
          </cell>
        </row>
        <row r="358">
          <cell r="B358" t="str">
            <v>4.1.99</v>
          </cell>
          <cell r="D358" t="str">
            <v>24.15.12</v>
          </cell>
          <cell r="F358" t="str">
            <v>m</v>
          </cell>
        </row>
        <row r="359">
          <cell r="B359" t="str">
            <v>4.1.100</v>
          </cell>
          <cell r="D359" t="str">
            <v>24.15.13</v>
          </cell>
          <cell r="F359" t="str">
            <v>m</v>
          </cell>
        </row>
        <row r="360">
          <cell r="B360" t="str">
            <v>4.1.101</v>
          </cell>
          <cell r="D360" t="str">
            <v>24.15.14</v>
          </cell>
          <cell r="F360" t="str">
            <v>m</v>
          </cell>
        </row>
        <row r="361">
          <cell r="B361" t="str">
            <v>4.1.102</v>
          </cell>
          <cell r="D361" t="str">
            <v>24.15.15</v>
          </cell>
          <cell r="F361" t="str">
            <v>m</v>
          </cell>
        </row>
        <row r="362">
          <cell r="B362" t="str">
            <v>4.1.103</v>
          </cell>
          <cell r="D362" t="str">
            <v>24.15.16</v>
          </cell>
          <cell r="F362" t="str">
            <v>m</v>
          </cell>
        </row>
        <row r="363">
          <cell r="B363" t="str">
            <v>4.1.104</v>
          </cell>
          <cell r="D363" t="str">
            <v>24.15.17</v>
          </cell>
          <cell r="F363" t="str">
            <v>m</v>
          </cell>
        </row>
        <row r="364">
          <cell r="B364" t="str">
            <v>4.1.105</v>
          </cell>
          <cell r="D364" t="str">
            <v>24.16.01</v>
          </cell>
          <cell r="E364" t="str">
            <v>Tubo De concreto D=0,40m classe CA-1</v>
          </cell>
          <cell r="F364" t="str">
            <v>m</v>
          </cell>
        </row>
        <row r="365">
          <cell r="B365" t="str">
            <v>4.1.106</v>
          </cell>
          <cell r="D365" t="str">
            <v>24.16.02</v>
          </cell>
          <cell r="E365" t="str">
            <v xml:space="preserve">Tubo De concreto D=0,40m classe CA-2 </v>
          </cell>
          <cell r="F365" t="str">
            <v>m</v>
          </cell>
        </row>
        <row r="366">
          <cell r="B366" t="str">
            <v>4.1.107</v>
          </cell>
          <cell r="D366" t="str">
            <v>24.16.03</v>
          </cell>
        </row>
        <row r="367">
          <cell r="B367" t="str">
            <v>4.1.108</v>
          </cell>
          <cell r="D367" t="str">
            <v>24.16.04</v>
          </cell>
        </row>
        <row r="368">
          <cell r="B368" t="str">
            <v>4.1.109</v>
          </cell>
          <cell r="D368" t="str">
            <v>24.16.05</v>
          </cell>
        </row>
        <row r="369">
          <cell r="B369" t="str">
            <v>4.1.110</v>
          </cell>
          <cell r="D369" t="str">
            <v>24.16.06</v>
          </cell>
        </row>
        <row r="370">
          <cell r="B370" t="str">
            <v>4.1.111</v>
          </cell>
          <cell r="D370" t="str">
            <v>24.16.07</v>
          </cell>
          <cell r="E370" t="str">
            <v>Tubo De concreto D=0,60m classe CA-1</v>
          </cell>
          <cell r="F370" t="str">
            <v>m</v>
          </cell>
        </row>
        <row r="371">
          <cell r="B371" t="str">
            <v>4.1.112</v>
          </cell>
          <cell r="D371" t="str">
            <v>24.16.08</v>
          </cell>
          <cell r="E371" t="str">
            <v>Tubo De concreto D=0,60m classe CA-2</v>
          </cell>
          <cell r="F371" t="str">
            <v>m</v>
          </cell>
        </row>
        <row r="372">
          <cell r="B372" t="str">
            <v>4.1.113</v>
          </cell>
          <cell r="D372" t="str">
            <v>24.16.09</v>
          </cell>
          <cell r="E372" t="str">
            <v>Tubo De concreto D=0,60m classe CA-3</v>
          </cell>
          <cell r="F372" t="str">
            <v>m</v>
          </cell>
        </row>
        <row r="373">
          <cell r="B373" t="str">
            <v>4.1.114</v>
          </cell>
          <cell r="D373" t="str">
            <v>24.16.10.10</v>
          </cell>
          <cell r="E373" t="str">
            <v>Tubo De concreto D=0,60m classe CA-4</v>
          </cell>
          <cell r="F373" t="str">
            <v>m</v>
          </cell>
        </row>
        <row r="374">
          <cell r="B374" t="str">
            <v>4.1.115</v>
          </cell>
          <cell r="D374" t="str">
            <v>24.16.11</v>
          </cell>
          <cell r="E374" t="str">
            <v>Tubo De concreto D=0,80m classe CA-1</v>
          </cell>
          <cell r="F374" t="str">
            <v>m</v>
          </cell>
        </row>
        <row r="375">
          <cell r="B375" t="str">
            <v>4.1.116</v>
          </cell>
          <cell r="D375" t="str">
            <v>24.16.12</v>
          </cell>
          <cell r="E375" t="str">
            <v>Tubo De concreto D=0,80m classe CA-2</v>
          </cell>
          <cell r="F375" t="str">
            <v>m</v>
          </cell>
        </row>
        <row r="376">
          <cell r="B376" t="str">
            <v>4.1.117</v>
          </cell>
          <cell r="D376" t="str">
            <v>24.16.13</v>
          </cell>
          <cell r="E376" t="str">
            <v>Tubo De concreto D=0,80m classe CA-3</v>
          </cell>
          <cell r="F376" t="str">
            <v>m</v>
          </cell>
        </row>
        <row r="377">
          <cell r="B377" t="str">
            <v>4.1.118</v>
          </cell>
          <cell r="D377" t="str">
            <v>24.16.14</v>
          </cell>
          <cell r="E377" t="str">
            <v>Tubo De concreto D=0,80m classe CA-4</v>
          </cell>
          <cell r="F377" t="str">
            <v>m</v>
          </cell>
        </row>
        <row r="378">
          <cell r="B378" t="str">
            <v>4.1.119</v>
          </cell>
          <cell r="D378" t="str">
            <v>24.16.15</v>
          </cell>
          <cell r="E378" t="str">
            <v xml:space="preserve">Tubo De concreto D=1,00m classe CA-1 </v>
          </cell>
          <cell r="F378" t="str">
            <v>m</v>
          </cell>
        </row>
        <row r="379">
          <cell r="B379" t="str">
            <v>4.1.120</v>
          </cell>
          <cell r="D379" t="str">
            <v>24.16.16</v>
          </cell>
          <cell r="E379" t="str">
            <v xml:space="preserve">Tubo De concreto D=1,00m classe CA-2 </v>
          </cell>
          <cell r="F379" t="str">
            <v>m</v>
          </cell>
        </row>
        <row r="380">
          <cell r="B380" t="str">
            <v>4.1.121</v>
          </cell>
          <cell r="D380" t="str">
            <v>24.16.17</v>
          </cell>
          <cell r="E380" t="str">
            <v>Tubo De concreto D=1,00m classe CA-3</v>
          </cell>
          <cell r="F380" t="str">
            <v>m</v>
          </cell>
        </row>
        <row r="381">
          <cell r="B381" t="str">
            <v>4.1.122</v>
          </cell>
          <cell r="D381" t="str">
            <v>24.16.18</v>
          </cell>
          <cell r="E381" t="str">
            <v>Tubo De concreto D=1,00m classe CA-4</v>
          </cell>
          <cell r="F381" t="str">
            <v>m</v>
          </cell>
        </row>
        <row r="382">
          <cell r="B382" t="str">
            <v>4.1.123</v>
          </cell>
          <cell r="D382" t="str">
            <v>24.16.19</v>
          </cell>
          <cell r="E382" t="str">
            <v>Tubo De concreto D=1,20m classe CA-1</v>
          </cell>
          <cell r="F382" t="str">
            <v>m</v>
          </cell>
        </row>
        <row r="383">
          <cell r="B383" t="str">
            <v>4.1.124</v>
          </cell>
          <cell r="D383" t="str">
            <v>24.16.20</v>
          </cell>
          <cell r="E383" t="str">
            <v>Tubo De concreto D=1,20m classe CA-2</v>
          </cell>
          <cell r="F383" t="str">
            <v>m</v>
          </cell>
        </row>
        <row r="384">
          <cell r="B384" t="str">
            <v>4.1.125</v>
          </cell>
          <cell r="D384" t="str">
            <v>24.16.21</v>
          </cell>
          <cell r="E384" t="str">
            <v>Tubo De concreto D=1,20m classe CA-3</v>
          </cell>
          <cell r="F384" t="str">
            <v>m</v>
          </cell>
        </row>
        <row r="385">
          <cell r="B385" t="str">
            <v>4.1.126</v>
          </cell>
          <cell r="D385" t="str">
            <v>24.16.22</v>
          </cell>
          <cell r="E385" t="str">
            <v>Tubo De concreto D=1,20m classe CA-4</v>
          </cell>
          <cell r="F385" t="str">
            <v>m</v>
          </cell>
        </row>
        <row r="386">
          <cell r="B386" t="str">
            <v>4.1.127</v>
          </cell>
          <cell r="D386" t="str">
            <v>24.16.23</v>
          </cell>
          <cell r="E386" t="str">
            <v>Tubo De concreto D=1,50m classe CA-1</v>
          </cell>
          <cell r="F386" t="str">
            <v>m</v>
          </cell>
        </row>
        <row r="387">
          <cell r="B387" t="str">
            <v>4.1.128</v>
          </cell>
          <cell r="D387" t="str">
            <v>24.16.24</v>
          </cell>
          <cell r="E387" t="str">
            <v>Tubo De concreto D=1,50m classe CA-2</v>
          </cell>
          <cell r="F387" t="str">
            <v>m</v>
          </cell>
        </row>
        <row r="388">
          <cell r="B388" t="str">
            <v>4.1.129</v>
          </cell>
          <cell r="D388" t="str">
            <v>24.16.25</v>
          </cell>
          <cell r="E388" t="str">
            <v>Tubo De concreto D=1,50m classe CA-3</v>
          </cell>
          <cell r="F388" t="str">
            <v>m</v>
          </cell>
        </row>
        <row r="389">
          <cell r="B389" t="str">
            <v>4.1.130</v>
          </cell>
          <cell r="D389" t="str">
            <v>24.16.26</v>
          </cell>
          <cell r="E389" t="str">
            <v>Tubo De concreto D=1,50m classe CA-4</v>
          </cell>
          <cell r="F389" t="str">
            <v>m</v>
          </cell>
        </row>
        <row r="390">
          <cell r="B390" t="str">
            <v>4.1.131</v>
          </cell>
          <cell r="D390" t="str">
            <v>24.16.27</v>
          </cell>
          <cell r="E390" t="str">
            <v>Tubo de concreto simples D=0,40m</v>
          </cell>
          <cell r="F390" t="str">
            <v>m</v>
          </cell>
        </row>
        <row r="391">
          <cell r="B391" t="str">
            <v>4.1.132</v>
          </cell>
          <cell r="D391" t="str">
            <v>24.16.28</v>
          </cell>
          <cell r="E391" t="str">
            <v>Tubo de concreto simples D=0,60m</v>
          </cell>
          <cell r="F391" t="str">
            <v>m</v>
          </cell>
        </row>
        <row r="392">
          <cell r="B392" t="str">
            <v>4.1.133</v>
          </cell>
          <cell r="D392" t="str">
            <v>24.16.29</v>
          </cell>
          <cell r="F392" t="str">
            <v>m</v>
          </cell>
        </row>
        <row r="393">
          <cell r="B393" t="str">
            <v>4.1.134</v>
          </cell>
          <cell r="D393" t="str">
            <v>24.16.30</v>
          </cell>
          <cell r="F393" t="str">
            <v>m</v>
          </cell>
        </row>
        <row r="394">
          <cell r="B394" t="str">
            <v>4.1.135</v>
          </cell>
          <cell r="D394" t="str">
            <v>24.16.31</v>
          </cell>
          <cell r="F394" t="str">
            <v>m</v>
          </cell>
        </row>
        <row r="395">
          <cell r="B395" t="str">
            <v>4.1.136</v>
          </cell>
          <cell r="D395" t="str">
            <v>24.16.32</v>
          </cell>
          <cell r="F395" t="str">
            <v>m</v>
          </cell>
        </row>
        <row r="396">
          <cell r="B396" t="str">
            <v>4.1.137</v>
          </cell>
          <cell r="D396" t="str">
            <v>24.18.01</v>
          </cell>
          <cell r="E396" t="str">
            <v>Canaleta concreto 40 cm</v>
          </cell>
          <cell r="F396" t="str">
            <v>m</v>
          </cell>
        </row>
        <row r="397">
          <cell r="B397" t="str">
            <v>4.1.138</v>
          </cell>
          <cell r="D397" t="str">
            <v>24.18.02</v>
          </cell>
          <cell r="E397" t="str">
            <v>Canaleta concreto 60 cm</v>
          </cell>
          <cell r="F397" t="str">
            <v>m</v>
          </cell>
        </row>
        <row r="398">
          <cell r="B398" t="str">
            <v>4.1.139</v>
          </cell>
          <cell r="D398" t="str">
            <v>24.18.03</v>
          </cell>
          <cell r="E398" t="str">
            <v>Canaleta concreto 80 cm</v>
          </cell>
          <cell r="F398" t="str">
            <v>m</v>
          </cell>
        </row>
        <row r="399">
          <cell r="B399" t="str">
            <v>4.1.140</v>
          </cell>
          <cell r="D399" t="str">
            <v>24.19.01</v>
          </cell>
          <cell r="E399" t="str">
            <v>Lastro de concreto Fck 10 MPa</v>
          </cell>
          <cell r="F399" t="str">
            <v>m³</v>
          </cell>
        </row>
        <row r="400">
          <cell r="B400" t="str">
            <v>4.1.141</v>
          </cell>
          <cell r="D400" t="str">
            <v>24.19.02</v>
          </cell>
          <cell r="E400" t="str">
            <v>Sarjeta pré-fabricada de concreto Fck 15 MPa</v>
          </cell>
          <cell r="F400" t="str">
            <v>m²</v>
          </cell>
        </row>
        <row r="401">
          <cell r="B401" t="str">
            <v>4.1.142</v>
          </cell>
          <cell r="D401" t="str">
            <v>24.19.03</v>
          </cell>
          <cell r="E401" t="str">
            <v>Guia pre-fabricada concreto Fck 15 MPa</v>
          </cell>
          <cell r="F401" t="str">
            <v>m</v>
          </cell>
        </row>
        <row r="402">
          <cell r="B402" t="str">
            <v>4.1.143</v>
          </cell>
          <cell r="D402" t="str">
            <v>24.19.04</v>
          </cell>
          <cell r="E402" t="str">
            <v>Sarjeta concreto Fck 15 MPa</v>
          </cell>
          <cell r="F402" t="str">
            <v>m³</v>
          </cell>
        </row>
        <row r="403">
          <cell r="B403" t="str">
            <v>4.1.144</v>
          </cell>
          <cell r="D403" t="str">
            <v>24.19.05</v>
          </cell>
          <cell r="E403" t="str">
            <v>Guia concreto Fck 15 MPa</v>
          </cell>
          <cell r="F403" t="str">
            <v>m³</v>
          </cell>
        </row>
        <row r="404">
          <cell r="B404" t="str">
            <v>4.1.145</v>
          </cell>
          <cell r="D404" t="str">
            <v>24.19.06</v>
          </cell>
          <cell r="E404" t="str">
            <v>Telar e tampão de ferro fundido</v>
          </cell>
          <cell r="F404" t="str">
            <v>un</v>
          </cell>
        </row>
        <row r="405">
          <cell r="B405" t="str">
            <v>4.1.146</v>
          </cell>
          <cell r="D405" t="str">
            <v>24.19.07</v>
          </cell>
          <cell r="E405" t="str">
            <v>Grelha de concreto 0,10 X ,094 x 1,20m</v>
          </cell>
          <cell r="F405" t="str">
            <v>un</v>
          </cell>
        </row>
        <row r="406">
          <cell r="B406" t="str">
            <v>4.1.147</v>
          </cell>
          <cell r="D406" t="str">
            <v>24.19.07.01</v>
          </cell>
          <cell r="F406" t="str">
            <v>un</v>
          </cell>
        </row>
        <row r="407">
          <cell r="B407" t="str">
            <v>4.1.148</v>
          </cell>
          <cell r="D407" t="str">
            <v>24.19.08</v>
          </cell>
          <cell r="E407" t="str">
            <v xml:space="preserve">Grelha de fºfº p/ boca de lobo tipo GRS-135 </v>
          </cell>
          <cell r="F407" t="str">
            <v>un</v>
          </cell>
        </row>
        <row r="408">
          <cell r="B408" t="str">
            <v>4.1.149</v>
          </cell>
          <cell r="D408" t="str">
            <v>24.20.01</v>
          </cell>
          <cell r="E408" t="str">
            <v>Tubo aço corr.galv.met.não destrutivo</v>
          </cell>
          <cell r="F408" t="str">
            <v>kg</v>
          </cell>
        </row>
        <row r="409">
          <cell r="B409" t="str">
            <v>4.1.150</v>
          </cell>
          <cell r="D409" t="str">
            <v>24.20.02</v>
          </cell>
          <cell r="E409" t="str">
            <v>Tubo aço corr.epoxy met.não destrutivo</v>
          </cell>
          <cell r="F409" t="str">
            <v>kg</v>
          </cell>
        </row>
        <row r="410">
          <cell r="B410" t="str">
            <v>4.1.151</v>
          </cell>
          <cell r="D410" t="str">
            <v>24.20.03</v>
          </cell>
          <cell r="E410" t="str">
            <v>Tubo aço corr.galv.met. destrutivo</v>
          </cell>
          <cell r="F410" t="str">
            <v>kg</v>
          </cell>
        </row>
        <row r="411">
          <cell r="B411" t="str">
            <v>4.1.152</v>
          </cell>
          <cell r="D411" t="str">
            <v>24.20.04</v>
          </cell>
          <cell r="E411" t="str">
            <v>Tubo aço corr.epoxy met. destrutivo</v>
          </cell>
          <cell r="F411" t="str">
            <v>kg</v>
          </cell>
        </row>
        <row r="412">
          <cell r="B412" t="str">
            <v>4.1.153</v>
          </cell>
          <cell r="D412" t="str">
            <v>24.21.01</v>
          </cell>
          <cell r="E412" t="str">
            <v>Broca de concreto armado D=20,00cm</v>
          </cell>
          <cell r="F412" t="str">
            <v>m</v>
          </cell>
        </row>
        <row r="413">
          <cell r="B413" t="str">
            <v>4.1.154</v>
          </cell>
          <cell r="D413" t="str">
            <v>24.21.02</v>
          </cell>
          <cell r="E413" t="str">
            <v>Broca de concreto armado D=25,00cm</v>
          </cell>
          <cell r="F413" t="str">
            <v>m</v>
          </cell>
        </row>
        <row r="414">
          <cell r="B414" t="str">
            <v>4.1.155</v>
          </cell>
          <cell r="D414" t="str">
            <v>24.21.03</v>
          </cell>
          <cell r="E414" t="str">
            <v>Broca de concreto armado D=15,00cm</v>
          </cell>
          <cell r="F414" t="str">
            <v>m</v>
          </cell>
        </row>
        <row r="416">
          <cell r="B416" t="str">
            <v>Cód. Colinas</v>
          </cell>
          <cell r="D416" t="str">
            <v>Código</v>
          </cell>
          <cell r="E416" t="str">
            <v>Serviços</v>
          </cell>
          <cell r="F416" t="str">
            <v>Unid.</v>
          </cell>
        </row>
        <row r="419">
          <cell r="D419" t="str">
            <v>FASE-25 OBRAS DE CONTENÇÃO</v>
          </cell>
        </row>
        <row r="420">
          <cell r="B420" t="str">
            <v>5.1.1</v>
          </cell>
          <cell r="D420" t="str">
            <v>25.01.01</v>
          </cell>
          <cell r="E420" t="str">
            <v>Aterro de acesso</v>
          </cell>
          <cell r="F420" t="str">
            <v>m³</v>
          </cell>
        </row>
        <row r="421">
          <cell r="B421" t="str">
            <v>5.1.2</v>
          </cell>
          <cell r="D421" t="str">
            <v>25.01.03.05</v>
          </cell>
          <cell r="E421" t="str">
            <v>At. Solo cim. 6% pulv.</v>
          </cell>
          <cell r="F421" t="str">
            <v>m³</v>
          </cell>
        </row>
        <row r="422">
          <cell r="B422" t="str">
            <v>5.1.3</v>
          </cell>
          <cell r="D422" t="str">
            <v>25.02.01</v>
          </cell>
          <cell r="E422" t="str">
            <v>Escavação manual para obras sem explosivos</v>
          </cell>
          <cell r="F422" t="str">
            <v>m³</v>
          </cell>
        </row>
        <row r="423">
          <cell r="B423" t="str">
            <v>5.1.4</v>
          </cell>
          <cell r="D423" t="str">
            <v>25.02.02</v>
          </cell>
          <cell r="E423" t="str">
            <v>Escavação mecânica para obras sem explosivos</v>
          </cell>
          <cell r="F423" t="str">
            <v>m³</v>
          </cell>
        </row>
        <row r="424">
          <cell r="B424" t="str">
            <v>5.1.5</v>
          </cell>
          <cell r="D424" t="str">
            <v>25.02.03</v>
          </cell>
          <cell r="E424" t="str">
            <v>Escavação mecânica para obras com explosivo</v>
          </cell>
          <cell r="F424" t="str">
            <v>m³</v>
          </cell>
        </row>
        <row r="425">
          <cell r="B425" t="str">
            <v>5.1.6</v>
          </cell>
          <cell r="D425" t="str">
            <v>25.02.04</v>
          </cell>
          <cell r="E425" t="str">
            <v>Escavação corta-rio sem explosivo</v>
          </cell>
          <cell r="F425" t="str">
            <v>m³</v>
          </cell>
        </row>
        <row r="426">
          <cell r="B426" t="str">
            <v>5.1.7</v>
          </cell>
          <cell r="D426" t="str">
            <v>25.02.05</v>
          </cell>
          <cell r="E426" t="str">
            <v>Escavação corta-rio com explosivo</v>
          </cell>
          <cell r="F426" t="str">
            <v>m³</v>
          </cell>
        </row>
        <row r="427">
          <cell r="B427" t="str">
            <v>5.1.8</v>
          </cell>
          <cell r="D427" t="str">
            <v>25.02.06</v>
          </cell>
          <cell r="E427" t="str">
            <v>Escavação fund., bueiro ou dreno sem expl. até 2 m</v>
          </cell>
          <cell r="F427" t="str">
            <v>m³</v>
          </cell>
        </row>
        <row r="428">
          <cell r="B428" t="str">
            <v>5.1.9</v>
          </cell>
          <cell r="D428" t="str">
            <v>25.02.07</v>
          </cell>
          <cell r="E428" t="str">
            <v>Acresc. p/Escav. 1,5 m profundidade, além 2m</v>
          </cell>
          <cell r="F428" t="str">
            <v>m³</v>
          </cell>
        </row>
        <row r="429">
          <cell r="B429" t="str">
            <v>5.1.10</v>
          </cell>
          <cell r="D429" t="str">
            <v>25.02.08</v>
          </cell>
          <cell r="E429" t="str">
            <v>Escavação fund., bueiro ou dreno c/expl. até 2 m</v>
          </cell>
          <cell r="F429" t="str">
            <v>m³</v>
          </cell>
        </row>
        <row r="430">
          <cell r="B430" t="str">
            <v>5.1.11</v>
          </cell>
          <cell r="D430" t="str">
            <v>25.02.09</v>
          </cell>
          <cell r="E430" t="str">
            <v>Acresc.escav. ensec.explos.c/ 1,5m prof. além 2m</v>
          </cell>
          <cell r="F430" t="str">
            <v>m³</v>
          </cell>
        </row>
        <row r="431">
          <cell r="B431" t="str">
            <v>5.1.12</v>
          </cell>
          <cell r="D431" t="str">
            <v>25.02.10</v>
          </cell>
          <cell r="E431" t="str">
            <v>Escavação fund. dentro ensec. sem expl. até 3m</v>
          </cell>
          <cell r="F431" t="str">
            <v>m³</v>
          </cell>
        </row>
        <row r="432">
          <cell r="B432" t="str">
            <v>5.1.13</v>
          </cell>
          <cell r="D432" t="str">
            <v>25.02.11</v>
          </cell>
          <cell r="E432" t="str">
            <v>Acresc. p/escav. ensec. p/cada 1m prof. além 3m</v>
          </cell>
          <cell r="F432" t="str">
            <v>m³</v>
          </cell>
        </row>
        <row r="433">
          <cell r="B433" t="str">
            <v>5.1.14</v>
          </cell>
          <cell r="D433" t="str">
            <v>25.02.12</v>
          </cell>
          <cell r="E433" t="str">
            <v>Escavação fund. dentro ensec. com expl. até 3 m</v>
          </cell>
          <cell r="F433" t="str">
            <v>m³</v>
          </cell>
        </row>
        <row r="434">
          <cell r="B434" t="str">
            <v>5.1.15</v>
          </cell>
          <cell r="D434" t="str">
            <v>25.02.13</v>
          </cell>
          <cell r="E434" t="str">
            <v>Acresc. p/escav. ensec.c/explos.c/ 1,5m além 3m</v>
          </cell>
          <cell r="F434" t="str">
            <v>m³</v>
          </cell>
        </row>
        <row r="435">
          <cell r="B435" t="str">
            <v>5.1.16</v>
          </cell>
          <cell r="D435" t="str">
            <v>25.03.01</v>
          </cell>
          <cell r="E435" t="str">
            <v xml:space="preserve">Parede ensecadeira com prancha - esp. 2" </v>
          </cell>
          <cell r="F435" t="str">
            <v>m²</v>
          </cell>
        </row>
        <row r="436">
          <cell r="B436" t="str">
            <v>5.1.17</v>
          </cell>
          <cell r="D436" t="str">
            <v>25.03.02</v>
          </cell>
          <cell r="E436" t="str">
            <v xml:space="preserve">Parede ensecadeira com prancha - esp. 3" </v>
          </cell>
          <cell r="F436" t="str">
            <v>m²</v>
          </cell>
        </row>
        <row r="437">
          <cell r="B437" t="str">
            <v>5.1.18</v>
          </cell>
          <cell r="D437" t="str">
            <v>25.03.04</v>
          </cell>
          <cell r="E437" t="str">
            <v>Argila ench. ensecadeira, incl. apiloamento</v>
          </cell>
          <cell r="F437" t="str">
            <v>m³</v>
          </cell>
        </row>
        <row r="438">
          <cell r="B438" t="str">
            <v>5.1.19</v>
          </cell>
          <cell r="D438" t="str">
            <v>25.03.05</v>
          </cell>
          <cell r="E438" t="str">
            <v>Esgotamento continuo água</v>
          </cell>
          <cell r="F438" t="str">
            <v>m³</v>
          </cell>
        </row>
        <row r="439">
          <cell r="B439" t="str">
            <v>5.1.20</v>
          </cell>
          <cell r="D439" t="str">
            <v>25.03.06</v>
          </cell>
          <cell r="E439" t="str">
            <v>Escoramento de valas/cavas p/ fund. contínuo</v>
          </cell>
          <cell r="F439" t="str">
            <v>m²</v>
          </cell>
        </row>
        <row r="440">
          <cell r="B440" t="str">
            <v>5.1.21</v>
          </cell>
          <cell r="D440" t="str">
            <v>25.03.08</v>
          </cell>
          <cell r="E440" t="str">
            <v>Escoramento para formas</v>
          </cell>
          <cell r="F440" t="str">
            <v>m²</v>
          </cell>
        </row>
        <row r="441">
          <cell r="B441" t="str">
            <v>5.1.22</v>
          </cell>
          <cell r="D441" t="str">
            <v>25.04.01</v>
          </cell>
          <cell r="E441" t="str">
            <v>Estaca concreto pre-moldado20cm 20/25 T</v>
          </cell>
          <cell r="F441" t="str">
            <v>m</v>
          </cell>
        </row>
        <row r="442">
          <cell r="B442" t="str">
            <v>5.1.23</v>
          </cell>
          <cell r="D442" t="str">
            <v>25.04.02</v>
          </cell>
          <cell r="E442" t="str">
            <v xml:space="preserve">Estaca concreto pre-moldado25cm - 30/35 T </v>
          </cell>
          <cell r="F442" t="str">
            <v>m</v>
          </cell>
        </row>
        <row r="443">
          <cell r="B443" t="str">
            <v>5.1.24</v>
          </cell>
          <cell r="D443" t="str">
            <v>25.04.03</v>
          </cell>
          <cell r="E443" t="str">
            <v>Estaca concreto pre-moldado30cm - 40/45 T</v>
          </cell>
          <cell r="F443" t="str">
            <v>m</v>
          </cell>
        </row>
        <row r="444">
          <cell r="B444" t="str">
            <v>5.1.25</v>
          </cell>
          <cell r="D444" t="str">
            <v>25.04.04</v>
          </cell>
          <cell r="E444" t="str">
            <v>Estaca concreto pre-moldado35cm 50/60 T</v>
          </cell>
          <cell r="F444" t="str">
            <v>m</v>
          </cell>
        </row>
        <row r="445">
          <cell r="B445" t="str">
            <v>5.1.26</v>
          </cell>
          <cell r="D445" t="str">
            <v>25.04.05</v>
          </cell>
          <cell r="E445" t="str">
            <v>Estaca concreto pre-moldado40cm - 70/80 T</v>
          </cell>
          <cell r="F445" t="str">
            <v>m</v>
          </cell>
        </row>
        <row r="446">
          <cell r="B446" t="str">
            <v>5.1.27</v>
          </cell>
          <cell r="D446" t="str">
            <v>25.04.06</v>
          </cell>
          <cell r="E446" t="str">
            <v>Estaca metálica, fornec.e cravação</v>
          </cell>
          <cell r="F446" t="str">
            <v>kg</v>
          </cell>
        </row>
        <row r="447">
          <cell r="B447" t="str">
            <v>5.1.28</v>
          </cell>
          <cell r="D447" t="str">
            <v>25.04.07</v>
          </cell>
          <cell r="E447" t="str">
            <v>Estaca de madeira D=20cm - 8ton</v>
          </cell>
          <cell r="F447" t="str">
            <v>m</v>
          </cell>
        </row>
        <row r="448">
          <cell r="B448" t="str">
            <v>5.1.29</v>
          </cell>
          <cell r="D448" t="str">
            <v>25.04.08</v>
          </cell>
          <cell r="E448" t="str">
            <v>Estaca de madeira D=25cm - 15ton</v>
          </cell>
          <cell r="F448" t="str">
            <v>m</v>
          </cell>
        </row>
        <row r="449">
          <cell r="B449" t="str">
            <v>5.1.30</v>
          </cell>
          <cell r="D449" t="str">
            <v>25.04.09</v>
          </cell>
          <cell r="E449" t="str">
            <v>Estaca raiz em solo D= 15cm</v>
          </cell>
          <cell r="F449" t="str">
            <v>m</v>
          </cell>
        </row>
        <row r="450">
          <cell r="B450" t="str">
            <v>5.1.31</v>
          </cell>
          <cell r="D450" t="str">
            <v>25.04.10</v>
          </cell>
          <cell r="E450" t="str">
            <v>Estaca raiz em solo D= 16cm</v>
          </cell>
          <cell r="F450" t="str">
            <v>m</v>
          </cell>
        </row>
        <row r="451">
          <cell r="B451" t="str">
            <v>5.1.32</v>
          </cell>
          <cell r="D451" t="str">
            <v>25.04.11</v>
          </cell>
          <cell r="E451" t="str">
            <v>Estaca raiz em solo D= 20cm</v>
          </cell>
          <cell r="F451" t="str">
            <v>m</v>
          </cell>
        </row>
        <row r="452">
          <cell r="B452" t="str">
            <v>5.1.33</v>
          </cell>
          <cell r="D452" t="str">
            <v>25.04.12</v>
          </cell>
          <cell r="E452" t="str">
            <v>Estaca raiz em solo D= 25cm</v>
          </cell>
          <cell r="F452" t="str">
            <v>m</v>
          </cell>
        </row>
        <row r="453">
          <cell r="B453" t="str">
            <v>5.1.34</v>
          </cell>
          <cell r="D453" t="str">
            <v>25.04.13</v>
          </cell>
          <cell r="E453" t="str">
            <v>Estaca raiz em solo D= 31cm</v>
          </cell>
          <cell r="F453" t="str">
            <v>m</v>
          </cell>
        </row>
        <row r="454">
          <cell r="B454" t="str">
            <v>5.1.35</v>
          </cell>
          <cell r="D454" t="str">
            <v>25.04.14</v>
          </cell>
          <cell r="E454" t="str">
            <v>Estaca raiz em solo D= 40cm</v>
          </cell>
          <cell r="F454" t="str">
            <v>m</v>
          </cell>
        </row>
        <row r="455">
          <cell r="B455" t="str">
            <v>5.1.36</v>
          </cell>
          <cell r="D455" t="str">
            <v>25.04.15</v>
          </cell>
          <cell r="E455" t="str">
            <v>Estaca raiz em rocha alterada D= 15cm</v>
          </cell>
          <cell r="F455" t="str">
            <v>m</v>
          </cell>
        </row>
        <row r="456">
          <cell r="B456" t="str">
            <v>5.1.37</v>
          </cell>
          <cell r="D456" t="str">
            <v>25.04.16</v>
          </cell>
          <cell r="E456" t="str">
            <v>Estaca raiz em rocha alterada D= 16cm</v>
          </cell>
          <cell r="F456" t="str">
            <v>m</v>
          </cell>
        </row>
        <row r="457">
          <cell r="B457" t="str">
            <v>5.1.38</v>
          </cell>
          <cell r="D457" t="str">
            <v>25.04.17</v>
          </cell>
          <cell r="E457" t="str">
            <v>Estaca raiz em rocha alterada D= 20cm</v>
          </cell>
          <cell r="F457" t="str">
            <v>m</v>
          </cell>
        </row>
        <row r="458">
          <cell r="B458" t="str">
            <v>5.1.39</v>
          </cell>
          <cell r="D458" t="str">
            <v>25.04.18</v>
          </cell>
          <cell r="E458" t="str">
            <v>Estaca raiz em rocha alterada D= 25cm</v>
          </cell>
          <cell r="F458" t="str">
            <v>m</v>
          </cell>
        </row>
        <row r="459">
          <cell r="B459" t="str">
            <v>5.1.40</v>
          </cell>
          <cell r="D459" t="str">
            <v>25.04.19</v>
          </cell>
          <cell r="E459" t="str">
            <v>Estaca raiz em rocha alterada D= 31cm</v>
          </cell>
          <cell r="F459" t="str">
            <v>m</v>
          </cell>
        </row>
        <row r="460">
          <cell r="B460" t="str">
            <v>5.1.41</v>
          </cell>
          <cell r="D460" t="str">
            <v>25.04.20</v>
          </cell>
          <cell r="E460" t="str">
            <v>Estaca raiz em rocha alterada D= 40cm</v>
          </cell>
          <cell r="F460" t="str">
            <v>m</v>
          </cell>
        </row>
        <row r="461">
          <cell r="B461" t="str">
            <v>5.1.42</v>
          </cell>
          <cell r="D461" t="str">
            <v>25.04.21</v>
          </cell>
          <cell r="E461" t="str">
            <v>Estaca raiz - Taxa de instalação equipamento</v>
          </cell>
          <cell r="F461" t="str">
            <v>un</v>
          </cell>
        </row>
        <row r="462">
          <cell r="B462" t="str">
            <v>5.1.43</v>
          </cell>
          <cell r="D462" t="str">
            <v>25.05.01</v>
          </cell>
          <cell r="E462" t="str">
            <v>Andaime de madeira</v>
          </cell>
          <cell r="F462" t="str">
            <v>m³</v>
          </cell>
        </row>
        <row r="463">
          <cell r="B463" t="str">
            <v>5.1.44</v>
          </cell>
          <cell r="D463" t="str">
            <v>25.05.02</v>
          </cell>
          <cell r="E463" t="str">
            <v>Andaime tubular</v>
          </cell>
          <cell r="F463" t="str">
            <v>m³</v>
          </cell>
        </row>
        <row r="464">
          <cell r="B464" t="str">
            <v>5.1.45</v>
          </cell>
          <cell r="D464" t="str">
            <v>25.06.01</v>
          </cell>
          <cell r="E464" t="str">
            <v>Forma plana para conc. armado comum</v>
          </cell>
          <cell r="F464" t="str">
            <v>m²</v>
          </cell>
        </row>
        <row r="465">
          <cell r="B465" t="str">
            <v>5.1.46</v>
          </cell>
          <cell r="D465" t="str">
            <v>25.06.02</v>
          </cell>
          <cell r="E465" t="str">
            <v>Formas para concreto protendido ou aparente</v>
          </cell>
          <cell r="F465" t="str">
            <v>m²</v>
          </cell>
        </row>
        <row r="466">
          <cell r="B466" t="str">
            <v>5.1.47</v>
          </cell>
          <cell r="D466" t="str">
            <v>25.07.01</v>
          </cell>
          <cell r="E466" t="str">
            <v>Aço CA-25</v>
          </cell>
          <cell r="F466" t="str">
            <v>kg</v>
          </cell>
        </row>
        <row r="467">
          <cell r="B467" t="str">
            <v>5.1.48</v>
          </cell>
          <cell r="D467" t="str">
            <v>25.07.02</v>
          </cell>
          <cell r="E467" t="str">
            <v>Aço CA-50</v>
          </cell>
          <cell r="F467" t="str">
            <v>kg</v>
          </cell>
        </row>
        <row r="468">
          <cell r="B468" t="str">
            <v>5.1.49</v>
          </cell>
          <cell r="D468" t="str">
            <v>25.07.03</v>
          </cell>
          <cell r="E468" t="str">
            <v>Aço CA-60</v>
          </cell>
          <cell r="F468" t="str">
            <v>kg</v>
          </cell>
        </row>
        <row r="469">
          <cell r="B469" t="str">
            <v>5.1.50</v>
          </cell>
          <cell r="D469" t="str">
            <v>25.07.04</v>
          </cell>
          <cell r="E469" t="str">
            <v>Aço para concreto protendido</v>
          </cell>
          <cell r="F469" t="str">
            <v>kg</v>
          </cell>
        </row>
        <row r="470">
          <cell r="B470" t="str">
            <v>5.1.51</v>
          </cell>
          <cell r="D470" t="str">
            <v>25.07.05</v>
          </cell>
          <cell r="E470" t="str">
            <v>Tela metálica</v>
          </cell>
          <cell r="F470" t="str">
            <v>kg</v>
          </cell>
        </row>
        <row r="471">
          <cell r="B471" t="str">
            <v>5.1.52</v>
          </cell>
          <cell r="D471" t="str">
            <v>25.07.06</v>
          </cell>
          <cell r="E471" t="str">
            <v xml:space="preserve">Aço para concreto protendido tipo Dywidag </v>
          </cell>
          <cell r="F471" t="str">
            <v>kg</v>
          </cell>
        </row>
        <row r="472">
          <cell r="B472" t="str">
            <v>5.1.53</v>
          </cell>
          <cell r="D472" t="str">
            <v>25.08.02</v>
          </cell>
          <cell r="E472" t="str">
            <v>Apar. anc. p/ cabos de protensão ativo de 12 f -8 mm</v>
          </cell>
          <cell r="F472" t="str">
            <v>un</v>
          </cell>
        </row>
        <row r="473">
          <cell r="B473" t="str">
            <v>5.1.54</v>
          </cell>
          <cell r="D473" t="str">
            <v>25.08.03</v>
          </cell>
          <cell r="E473" t="str">
            <v>Apar. anc. p/ cabos de protensão ativo de 4 f -1/2"</v>
          </cell>
          <cell r="F473" t="str">
            <v>un</v>
          </cell>
        </row>
        <row r="474">
          <cell r="B474" t="str">
            <v>5.1.55</v>
          </cell>
          <cell r="D474" t="str">
            <v>25.08.04</v>
          </cell>
          <cell r="E474" t="str">
            <v>Apar. anc. p/ cabos de protensão ativo de 6 f -1/2"</v>
          </cell>
          <cell r="F474" t="str">
            <v>un</v>
          </cell>
        </row>
        <row r="475">
          <cell r="B475" t="str">
            <v>5.1.56</v>
          </cell>
          <cell r="D475" t="str">
            <v>25.08.05</v>
          </cell>
          <cell r="E475" t="str">
            <v>Apar. anc. p/ cabos de protensão ativo de 12 f -1/2"</v>
          </cell>
          <cell r="F475" t="str">
            <v>un</v>
          </cell>
        </row>
        <row r="476">
          <cell r="B476" t="str">
            <v>5.1.57</v>
          </cell>
          <cell r="D476" t="str">
            <v>25.08.06</v>
          </cell>
          <cell r="E476" t="str">
            <v>Apar. anc. p/ cabos de protensão ativo de 19 f -1/2"</v>
          </cell>
          <cell r="F476" t="str">
            <v>un</v>
          </cell>
        </row>
        <row r="477">
          <cell r="B477" t="str">
            <v>5.1.58</v>
          </cell>
          <cell r="D477" t="str">
            <v>25.08.07</v>
          </cell>
          <cell r="E477" t="str">
            <v>Apar. anc. p/ cabos de protensão ativo de 22 f -1/2"</v>
          </cell>
          <cell r="F477" t="str">
            <v>un</v>
          </cell>
        </row>
        <row r="478">
          <cell r="B478" t="str">
            <v>5.1.59</v>
          </cell>
          <cell r="D478" t="str">
            <v>25.08.09</v>
          </cell>
          <cell r="E478" t="str">
            <v>Apar. anc. p/ cabos de protensão pas. de 4 f -1/2"</v>
          </cell>
          <cell r="F478" t="str">
            <v>un</v>
          </cell>
        </row>
        <row r="479">
          <cell r="B479" t="str">
            <v>5.1.60</v>
          </cell>
          <cell r="D479" t="str">
            <v>25.08.10</v>
          </cell>
          <cell r="E479" t="str">
            <v>Apar. anc. p/ cabos de protensão pas. de 6 f -1/2"</v>
          </cell>
          <cell r="F479" t="str">
            <v>un</v>
          </cell>
        </row>
        <row r="480">
          <cell r="B480" t="str">
            <v>5.1.61</v>
          </cell>
          <cell r="D480" t="str">
            <v>25.08.12</v>
          </cell>
          <cell r="E480" t="str">
            <v>Apar. anc. p/ cabos de protensão pas. de 19 f -1/2"</v>
          </cell>
          <cell r="F480" t="str">
            <v>un</v>
          </cell>
        </row>
        <row r="481">
          <cell r="B481" t="str">
            <v>5.1.62</v>
          </cell>
          <cell r="D481" t="str">
            <v>25.08.15.01</v>
          </cell>
          <cell r="E481" t="str">
            <v>Tiran. 40 TF 5F D= 1/2"</v>
          </cell>
          <cell r="F481" t="str">
            <v>m</v>
          </cell>
        </row>
        <row r="482">
          <cell r="B482" t="str">
            <v>5.1.63</v>
          </cell>
          <cell r="D482" t="str">
            <v>25.08.15.02</v>
          </cell>
          <cell r="E482" t="str">
            <v>Tiran. 60 TF 8F D= 1/2"</v>
          </cell>
          <cell r="F482" t="str">
            <v>m</v>
          </cell>
        </row>
        <row r="483">
          <cell r="B483" t="str">
            <v>5.1.64</v>
          </cell>
          <cell r="D483" t="str">
            <v>25.08.15.03</v>
          </cell>
          <cell r="E483" t="str">
            <v>Tiran. 80 TF 10F D=1/2"</v>
          </cell>
          <cell r="F483" t="str">
            <v>m</v>
          </cell>
        </row>
        <row r="484">
          <cell r="B484" t="str">
            <v>5.1.65</v>
          </cell>
          <cell r="D484" t="str">
            <v>25.08.15.04</v>
          </cell>
          <cell r="E484" t="str">
            <v>Tiran. 100TF 12F D=1/2"</v>
          </cell>
          <cell r="F484" t="str">
            <v>m</v>
          </cell>
        </row>
        <row r="485">
          <cell r="B485" t="str">
            <v>5.1.66</v>
          </cell>
          <cell r="D485" t="str">
            <v>25.08.16.02</v>
          </cell>
          <cell r="E485" t="str">
            <v>Termo fixo para tirante 40tf 8 D= 1/2"</v>
          </cell>
          <cell r="F485" t="str">
            <v>un</v>
          </cell>
        </row>
        <row r="486">
          <cell r="B486" t="str">
            <v>5.1.67</v>
          </cell>
          <cell r="D486" t="str">
            <v>25.08.16.02</v>
          </cell>
          <cell r="E486" t="str">
            <v>Termo fixo para tirante 60tf 8 D= 1/2"</v>
          </cell>
          <cell r="F486" t="str">
            <v>un</v>
          </cell>
        </row>
        <row r="487">
          <cell r="B487" t="str">
            <v>5.1.68</v>
          </cell>
          <cell r="D487" t="str">
            <v>25.08.16.03</v>
          </cell>
          <cell r="E487" t="str">
            <v>Termo fixo para tirante 80tf 10 D= 1/2"</v>
          </cell>
          <cell r="F487" t="str">
            <v>un</v>
          </cell>
        </row>
        <row r="488">
          <cell r="B488" t="str">
            <v>5.1.69</v>
          </cell>
          <cell r="D488" t="str">
            <v>25.09.01</v>
          </cell>
          <cell r="E488" t="str">
            <v>Concreto Fck 10 MPa</v>
          </cell>
          <cell r="F488" t="str">
            <v>m³</v>
          </cell>
        </row>
        <row r="489">
          <cell r="B489" t="str">
            <v>5.1.70</v>
          </cell>
          <cell r="D489" t="str">
            <v>25.09.02</v>
          </cell>
          <cell r="E489" t="str">
            <v>Concreto Fck 15 MPa</v>
          </cell>
          <cell r="F489" t="str">
            <v>m³</v>
          </cell>
        </row>
        <row r="490">
          <cell r="B490" t="str">
            <v>5.1.71</v>
          </cell>
          <cell r="D490" t="str">
            <v>25.09.03</v>
          </cell>
          <cell r="E490" t="str">
            <v>Concreto Fck 18 MPa</v>
          </cell>
          <cell r="F490" t="str">
            <v>m³</v>
          </cell>
        </row>
        <row r="491">
          <cell r="B491" t="str">
            <v>5.1.72</v>
          </cell>
          <cell r="D491" t="str">
            <v>25.09.04</v>
          </cell>
          <cell r="E491" t="str">
            <v>Concreto Fck 20 Mpa</v>
          </cell>
          <cell r="F491" t="str">
            <v>m³</v>
          </cell>
        </row>
        <row r="492">
          <cell r="B492" t="str">
            <v>5.1.73</v>
          </cell>
          <cell r="D492" t="str">
            <v>25.09.05</v>
          </cell>
          <cell r="E492" t="str">
            <v>Concreto Fck 25 MPa</v>
          </cell>
          <cell r="F492" t="str">
            <v>m³</v>
          </cell>
        </row>
        <row r="493">
          <cell r="B493" t="str">
            <v>5.1.74</v>
          </cell>
          <cell r="D493" t="str">
            <v>25.09.06</v>
          </cell>
          <cell r="E493" t="str">
            <v>Concreto Fck 30 MPa</v>
          </cell>
          <cell r="F493" t="str">
            <v>m³</v>
          </cell>
        </row>
        <row r="494">
          <cell r="B494" t="str">
            <v>5.1.75</v>
          </cell>
          <cell r="D494" t="str">
            <v>25.09.07</v>
          </cell>
          <cell r="E494" t="str">
            <v>Concreto Fck 35 Mpa</v>
          </cell>
          <cell r="F494" t="str">
            <v>m³</v>
          </cell>
        </row>
        <row r="495">
          <cell r="B495" t="str">
            <v>5.1.76</v>
          </cell>
          <cell r="D495" t="str">
            <v>25.09.08</v>
          </cell>
          <cell r="E495" t="str">
            <v>Concreto Ciclópico</v>
          </cell>
          <cell r="F495" t="str">
            <v>m³</v>
          </cell>
        </row>
        <row r="496">
          <cell r="B496" t="str">
            <v>5.1.77</v>
          </cell>
          <cell r="D496" t="str">
            <v>25.09.10</v>
          </cell>
          <cell r="E496" t="str">
            <v>Concreto Projetado</v>
          </cell>
          <cell r="F496" t="str">
            <v>m³</v>
          </cell>
        </row>
        <row r="497">
          <cell r="B497" t="str">
            <v>5.1.78</v>
          </cell>
          <cell r="D497" t="str">
            <v>25.09.11</v>
          </cell>
          <cell r="E497" t="str">
            <v>Bombeamento concreto qualquer resistência</v>
          </cell>
          <cell r="F497" t="str">
            <v>m³</v>
          </cell>
        </row>
        <row r="498">
          <cell r="B498" t="str">
            <v>5.1.79</v>
          </cell>
          <cell r="D498" t="str">
            <v>25.09.12</v>
          </cell>
          <cell r="E498" t="str">
            <v>Injeção de calda de cimento</v>
          </cell>
          <cell r="F498" t="str">
            <v>kg</v>
          </cell>
        </row>
        <row r="499">
          <cell r="B499" t="str">
            <v>5.1.80</v>
          </cell>
          <cell r="D499" t="str">
            <v>25.09.13</v>
          </cell>
          <cell r="E499" t="str">
            <v>Concreto Fck 12 Mpa</v>
          </cell>
          <cell r="F499" t="str">
            <v>m³</v>
          </cell>
        </row>
        <row r="500">
          <cell r="B500" t="str">
            <v>5.1.81</v>
          </cell>
          <cell r="D500" t="str">
            <v>25.09.14</v>
          </cell>
          <cell r="E500" t="str">
            <v>Concreto Fck 16 MPa</v>
          </cell>
          <cell r="F500" t="str">
            <v>m³</v>
          </cell>
        </row>
        <row r="501">
          <cell r="B501" t="str">
            <v>5.1.82</v>
          </cell>
          <cell r="D501" t="str">
            <v>25.09.15</v>
          </cell>
          <cell r="E501" t="str">
            <v>Concreto Fck 40 Mpa</v>
          </cell>
          <cell r="F501" t="str">
            <v>m³</v>
          </cell>
        </row>
        <row r="502">
          <cell r="B502" t="str">
            <v>5.1.83</v>
          </cell>
          <cell r="D502" t="str">
            <v>25.10.01</v>
          </cell>
          <cell r="E502" t="str">
            <v>Perf. p/ dreno e tir.solo D=57,10mm (AX)</v>
          </cell>
          <cell r="F502" t="str">
            <v>m</v>
          </cell>
        </row>
        <row r="503">
          <cell r="B503" t="str">
            <v>5.1.84</v>
          </cell>
          <cell r="D503" t="str">
            <v>25.10.02</v>
          </cell>
          <cell r="E503" t="str">
            <v>Perf. p/ dreno e tir.solo D=73,00mm (BX)</v>
          </cell>
          <cell r="F503" t="str">
            <v>m</v>
          </cell>
        </row>
        <row r="504">
          <cell r="B504" t="str">
            <v>5.1.85</v>
          </cell>
          <cell r="D504" t="str">
            <v>25.10.03</v>
          </cell>
          <cell r="E504" t="str">
            <v>Perf. p/ dreno e tir.solo D=88,9mm (NX)</v>
          </cell>
          <cell r="F504" t="str">
            <v>m</v>
          </cell>
        </row>
        <row r="505">
          <cell r="B505" t="str">
            <v>5.1.86</v>
          </cell>
          <cell r="D505" t="str">
            <v>25.10.04</v>
          </cell>
          <cell r="E505" t="str">
            <v>Perf. p/ dreno e tir.solo D=114,30mm (HX)</v>
          </cell>
          <cell r="F505" t="str">
            <v>m</v>
          </cell>
        </row>
        <row r="506">
          <cell r="B506" t="str">
            <v>5.1.87</v>
          </cell>
          <cell r="D506" t="str">
            <v>25.10.05</v>
          </cell>
          <cell r="E506" t="str">
            <v>Perf. p/ dreno e tir.rochaalt. D=57,10mm (AX)</v>
          </cell>
          <cell r="F506" t="str">
            <v>m</v>
          </cell>
        </row>
        <row r="507">
          <cell r="B507" t="str">
            <v>5.1.88</v>
          </cell>
          <cell r="D507" t="str">
            <v>25.10.06</v>
          </cell>
          <cell r="E507" t="str">
            <v>Perf. p/ dreno e tir.rochaalt. D=73,00mm (BX)</v>
          </cell>
          <cell r="F507" t="str">
            <v>m</v>
          </cell>
        </row>
        <row r="508">
          <cell r="B508" t="str">
            <v>5.1.89</v>
          </cell>
          <cell r="D508" t="str">
            <v>25.10.07</v>
          </cell>
          <cell r="E508" t="str">
            <v>Perf. p/ dreno e tir.rochaalt. D=88,90mm (NX)</v>
          </cell>
          <cell r="F508" t="str">
            <v>m</v>
          </cell>
        </row>
        <row r="509">
          <cell r="B509" t="str">
            <v>5.1.90</v>
          </cell>
          <cell r="D509" t="str">
            <v>25.10.08</v>
          </cell>
          <cell r="E509" t="str">
            <v>Perf. p/ dreno e tir.rochaalt. D=114,30mm (HX)</v>
          </cell>
          <cell r="F509" t="str">
            <v>m</v>
          </cell>
        </row>
        <row r="510">
          <cell r="B510" t="str">
            <v>5.1.91</v>
          </cell>
          <cell r="D510" t="str">
            <v>25.10.09</v>
          </cell>
          <cell r="E510" t="str">
            <v>Perf. p/ dreno e tir.rocha sã D=57,10mm (AX)</v>
          </cell>
          <cell r="F510" t="str">
            <v>m</v>
          </cell>
        </row>
        <row r="511">
          <cell r="B511" t="str">
            <v>5.1.92</v>
          </cell>
          <cell r="D511" t="str">
            <v>25.10.10</v>
          </cell>
          <cell r="E511" t="str">
            <v>Perf. p/ dreno e tir.rocha sã D=73,00mm (BX)</v>
          </cell>
          <cell r="F511" t="str">
            <v>m</v>
          </cell>
        </row>
        <row r="512">
          <cell r="B512" t="str">
            <v>5.1.93</v>
          </cell>
          <cell r="D512" t="str">
            <v>25.10.11</v>
          </cell>
          <cell r="E512" t="str">
            <v>Perf. p/ dreno e tir.rocha sã D=88,90mm (NX)</v>
          </cell>
          <cell r="F512" t="str">
            <v>m</v>
          </cell>
        </row>
        <row r="513">
          <cell r="B513" t="str">
            <v>5.1.94</v>
          </cell>
          <cell r="D513" t="str">
            <v>25.10.12</v>
          </cell>
          <cell r="E513" t="str">
            <v>Perf. p/ dreno e tir.rocha sã D=114,30mm (HX)</v>
          </cell>
          <cell r="F513" t="str">
            <v>m</v>
          </cell>
        </row>
        <row r="514">
          <cell r="B514" t="str">
            <v>5.1.95</v>
          </cell>
          <cell r="D514" t="str">
            <v>25.11.01</v>
          </cell>
          <cell r="E514" t="str">
            <v>Enrocamento pedra arrumada</v>
          </cell>
          <cell r="F514" t="str">
            <v>m³</v>
          </cell>
        </row>
        <row r="515">
          <cell r="B515" t="str">
            <v>5.1.96</v>
          </cell>
          <cell r="D515" t="str">
            <v>25.11.02</v>
          </cell>
          <cell r="E515" t="str">
            <v>Enrocamento pedra arrumada e rejuntada</v>
          </cell>
          <cell r="F515" t="str">
            <v>m³</v>
          </cell>
        </row>
        <row r="516">
          <cell r="B516" t="str">
            <v>5.1.97</v>
          </cell>
          <cell r="D516" t="str">
            <v>25.11.03</v>
          </cell>
          <cell r="E516" t="str">
            <v>Enrrocamento pedra jogada</v>
          </cell>
          <cell r="F516" t="str">
            <v>m³</v>
          </cell>
        </row>
        <row r="517">
          <cell r="B517" t="str">
            <v>5.1.98</v>
          </cell>
          <cell r="D517" t="str">
            <v>25.11.04</v>
          </cell>
          <cell r="E517" t="str">
            <v>Gabião tipo caixa 50 cm - tela galv.</v>
          </cell>
          <cell r="F517" t="str">
            <v>m³</v>
          </cell>
        </row>
        <row r="518">
          <cell r="B518" t="str">
            <v>5.1.99</v>
          </cell>
          <cell r="D518" t="str">
            <v>25.11.05.01</v>
          </cell>
          <cell r="E518" t="str">
            <v>Gabião tipo colchão espessura 17cm - tela galv.</v>
          </cell>
          <cell r="F518" t="str">
            <v>m²</v>
          </cell>
        </row>
        <row r="519">
          <cell r="B519" t="str">
            <v>5.1.100</v>
          </cell>
          <cell r="D519" t="str">
            <v>25.11.06.01</v>
          </cell>
          <cell r="E519" t="str">
            <v>Gabião tipo colchão e= 23cm - tela galv.</v>
          </cell>
          <cell r="F519" t="str">
            <v>m²</v>
          </cell>
        </row>
        <row r="520">
          <cell r="B520" t="str">
            <v>5.1.101</v>
          </cell>
          <cell r="D520" t="str">
            <v>25.11.07.01</v>
          </cell>
          <cell r="E520" t="str">
            <v>Gabião tipo colchão espessura 30cm - tela galv.</v>
          </cell>
          <cell r="F520" t="str">
            <v>m²</v>
          </cell>
        </row>
        <row r="521">
          <cell r="B521" t="str">
            <v>5.1.102</v>
          </cell>
          <cell r="D521" t="str">
            <v>25.11.08.01</v>
          </cell>
          <cell r="E521" t="str">
            <v xml:space="preserve">Gabião tipo colchão espessura 17cm - tela pvc </v>
          </cell>
          <cell r="F521" t="str">
            <v>m²</v>
          </cell>
        </row>
        <row r="522">
          <cell r="B522" t="str">
            <v>5.1.103</v>
          </cell>
          <cell r="D522" t="str">
            <v>25.11.09.01</v>
          </cell>
          <cell r="E522" t="str">
            <v>Gabião tipo colchão espessura 23cm - tela pvc</v>
          </cell>
          <cell r="F522" t="str">
            <v>m²</v>
          </cell>
        </row>
        <row r="523">
          <cell r="B523" t="str">
            <v>5.1.104</v>
          </cell>
          <cell r="D523" t="str">
            <v>25.11.10.01</v>
          </cell>
          <cell r="E523" t="str">
            <v>Gabião tipo colchão espessura 30cm - tela pvc</v>
          </cell>
          <cell r="F523" t="str">
            <v>m²</v>
          </cell>
        </row>
        <row r="524">
          <cell r="B524" t="str">
            <v>5.1.105</v>
          </cell>
          <cell r="D524" t="str">
            <v>25.11.11</v>
          </cell>
          <cell r="E524" t="str">
            <v>Gabião tipo saco - tela galv.</v>
          </cell>
          <cell r="F524" t="str">
            <v>m³</v>
          </cell>
        </row>
        <row r="525">
          <cell r="B525" t="str">
            <v>5.1.106</v>
          </cell>
          <cell r="D525" t="str">
            <v>25.11.12</v>
          </cell>
          <cell r="E525" t="str">
            <v>Camada filtrante pedra britada</v>
          </cell>
          <cell r="F525" t="str">
            <v>m³</v>
          </cell>
        </row>
        <row r="526">
          <cell r="B526" t="str">
            <v>5.1.107</v>
          </cell>
          <cell r="D526" t="str">
            <v>25.12.02</v>
          </cell>
          <cell r="E526" t="str">
            <v xml:space="preserve">Calçamento concreto Fck 15 MPa </v>
          </cell>
          <cell r="F526" t="str">
            <v>m³</v>
          </cell>
        </row>
        <row r="527">
          <cell r="B527" t="str">
            <v>5.1.108</v>
          </cell>
          <cell r="D527" t="str">
            <v>25.12.03</v>
          </cell>
          <cell r="E527" t="str">
            <v xml:space="preserve">Calçamento concreto Fck 10 MPa </v>
          </cell>
          <cell r="F527" t="str">
            <v>m³</v>
          </cell>
        </row>
        <row r="528">
          <cell r="B528" t="str">
            <v>5.1.109</v>
          </cell>
          <cell r="D528" t="str">
            <v>25.13.02</v>
          </cell>
          <cell r="E528" t="str">
            <v xml:space="preserve">Alvenaria de pedra seca </v>
          </cell>
          <cell r="F528" t="str">
            <v>m³</v>
          </cell>
        </row>
        <row r="529">
          <cell r="B529" t="str">
            <v>5.1.110</v>
          </cell>
          <cell r="D529" t="str">
            <v>25.13.04</v>
          </cell>
          <cell r="E529" t="str">
            <v>Alvenaria de pedra argamassada</v>
          </cell>
          <cell r="F529" t="str">
            <v>m³</v>
          </cell>
        </row>
        <row r="530">
          <cell r="B530" t="str">
            <v>5.1.111</v>
          </cell>
          <cell r="D530" t="str">
            <v>25.13.05</v>
          </cell>
          <cell r="E530" t="str">
            <v>Alvenaria de bloco de concreto</v>
          </cell>
          <cell r="F530" t="str">
            <v>m³</v>
          </cell>
        </row>
        <row r="531">
          <cell r="B531" t="str">
            <v>5.1.112</v>
          </cell>
          <cell r="D531" t="str">
            <v>25.13.07</v>
          </cell>
          <cell r="E531" t="str">
            <v>Argamassa de cimento e areia traço 1:3 esp 2cm</v>
          </cell>
          <cell r="F531" t="str">
            <v>m²</v>
          </cell>
        </row>
        <row r="532">
          <cell r="B532" t="str">
            <v>5.1.113</v>
          </cell>
          <cell r="D532" t="str">
            <v>25.14.01</v>
          </cell>
          <cell r="E532" t="str">
            <v>Manta geotêxtil não tecida</v>
          </cell>
          <cell r="F532" t="str">
            <v>kg</v>
          </cell>
        </row>
        <row r="533">
          <cell r="B533" t="str">
            <v>5.1.114</v>
          </cell>
          <cell r="D533" t="str">
            <v>25.14.02</v>
          </cell>
          <cell r="E533" t="str">
            <v xml:space="preserve">Manta geotêxtil tecida </v>
          </cell>
          <cell r="F533" t="str">
            <v>kg</v>
          </cell>
        </row>
        <row r="534">
          <cell r="B534" t="str">
            <v>5.1.115</v>
          </cell>
          <cell r="D534" t="str">
            <v>25.15.03</v>
          </cell>
          <cell r="E534" t="str">
            <v>Fornecimento de tubo dreno barro 15 cm</v>
          </cell>
          <cell r="F534" t="str">
            <v>m</v>
          </cell>
        </row>
        <row r="535">
          <cell r="B535" t="str">
            <v>5.1.116</v>
          </cell>
          <cell r="D535" t="str">
            <v>25.15.04</v>
          </cell>
          <cell r="E535" t="str">
            <v>Fornecimento de tubo dreno barro 20 cm</v>
          </cell>
          <cell r="F535" t="str">
            <v>m</v>
          </cell>
        </row>
        <row r="536">
          <cell r="B536" t="str">
            <v>5.1.117</v>
          </cell>
          <cell r="D536" t="str">
            <v>25.15.05</v>
          </cell>
          <cell r="E536" t="str">
            <v>Assentamento de tubo dreno concreto 15 cm</v>
          </cell>
          <cell r="F536" t="str">
            <v>m</v>
          </cell>
        </row>
        <row r="537">
          <cell r="B537" t="str">
            <v>5.1.118</v>
          </cell>
          <cell r="D537" t="str">
            <v>25.15.06</v>
          </cell>
          <cell r="E537" t="str">
            <v>Assentamento de tubo dreno concreto 20 cm</v>
          </cell>
          <cell r="F537" t="str">
            <v>m</v>
          </cell>
        </row>
        <row r="538">
          <cell r="B538" t="str">
            <v>5.1.119</v>
          </cell>
          <cell r="D538" t="str">
            <v>25.15.07</v>
          </cell>
          <cell r="E538" t="str">
            <v>Assentamento de tubo dreno barro 15 cm</v>
          </cell>
          <cell r="F538" t="str">
            <v>m</v>
          </cell>
        </row>
        <row r="539">
          <cell r="B539" t="str">
            <v>5.1.120</v>
          </cell>
          <cell r="D539" t="str">
            <v>25.15.08</v>
          </cell>
          <cell r="E539" t="str">
            <v>Assentamento de tubo dreno barro 20 cm</v>
          </cell>
          <cell r="F539" t="str">
            <v>m</v>
          </cell>
        </row>
        <row r="540">
          <cell r="B540" t="str">
            <v>5.1.121</v>
          </cell>
          <cell r="D540" t="str">
            <v>25.15.09</v>
          </cell>
          <cell r="E540" t="str">
            <v>Tubo de pvc perfurado ou não D=0,050m</v>
          </cell>
          <cell r="F540" t="str">
            <v>m</v>
          </cell>
        </row>
        <row r="541">
          <cell r="B541" t="str">
            <v>5.1.122</v>
          </cell>
          <cell r="D541" t="str">
            <v>25.15.11</v>
          </cell>
          <cell r="E541" t="str">
            <v xml:space="preserve">Tubo de pvc perfurado ou não D=0,10m </v>
          </cell>
          <cell r="F541" t="str">
            <v>m</v>
          </cell>
        </row>
        <row r="542">
          <cell r="B542" t="str">
            <v>5.1.123</v>
          </cell>
          <cell r="D542" t="str">
            <v>25.15.12</v>
          </cell>
          <cell r="E542" t="str">
            <v xml:space="preserve">Tubo de pvc perfurado ou não D=0,15m </v>
          </cell>
          <cell r="F542" t="str">
            <v>m</v>
          </cell>
        </row>
        <row r="543">
          <cell r="B543" t="str">
            <v>5.1.124</v>
          </cell>
          <cell r="D543" t="str">
            <v>25.18.01</v>
          </cell>
          <cell r="E543" t="str">
            <v>Grama armada com adubo</v>
          </cell>
          <cell r="F543" t="str">
            <v>m²</v>
          </cell>
        </row>
        <row r="544">
          <cell r="B544" t="str">
            <v>5.1.125</v>
          </cell>
          <cell r="D544" t="str">
            <v>25.18.02</v>
          </cell>
          <cell r="E544" t="str">
            <v>Grama armada sem adubo</v>
          </cell>
          <cell r="F544" t="str">
            <v>m²</v>
          </cell>
        </row>
        <row r="546">
          <cell r="B546" t="str">
            <v>Cód. Colinas</v>
          </cell>
          <cell r="D546" t="str">
            <v>Código</v>
          </cell>
          <cell r="E546" t="str">
            <v>Serviços</v>
          </cell>
          <cell r="F546" t="str">
            <v>Unid.</v>
          </cell>
        </row>
        <row r="549">
          <cell r="D549" t="str">
            <v>FASE-26 OBRAS DE ARTE ESPECIAIS</v>
          </cell>
        </row>
        <row r="550">
          <cell r="B550" t="str">
            <v>6.1.1</v>
          </cell>
          <cell r="D550" t="str">
            <v>26.01.01</v>
          </cell>
          <cell r="E550" t="str">
            <v>Escavação manual para obras sem explosivos</v>
          </cell>
          <cell r="F550" t="str">
            <v>m³</v>
          </cell>
        </row>
        <row r="551">
          <cell r="B551" t="str">
            <v>6.1.2</v>
          </cell>
          <cell r="D551" t="str">
            <v>26.01.02</v>
          </cell>
          <cell r="E551" t="str">
            <v>Escavação mecânica para obras sem explosivos</v>
          </cell>
          <cell r="F551" t="str">
            <v>m³</v>
          </cell>
        </row>
        <row r="552">
          <cell r="B552" t="str">
            <v>6.1.3</v>
          </cell>
          <cell r="D552" t="str">
            <v>26.01.03</v>
          </cell>
          <cell r="E552" t="str">
            <v>Escavação mecânica para obras com explosivo</v>
          </cell>
          <cell r="F552" t="str">
            <v>m³</v>
          </cell>
        </row>
        <row r="553">
          <cell r="B553" t="str">
            <v>6.1.4</v>
          </cell>
          <cell r="D553" t="str">
            <v>26.02.01</v>
          </cell>
          <cell r="E553" t="str">
            <v xml:space="preserve">Estaca concreto pre-moldado20cm 20/25 T </v>
          </cell>
          <cell r="F553" t="str">
            <v>m</v>
          </cell>
        </row>
        <row r="554">
          <cell r="B554" t="str">
            <v>6.1.5</v>
          </cell>
          <cell r="D554" t="str">
            <v>26.02.02</v>
          </cell>
          <cell r="E554" t="str">
            <v>Estaca concreto pre-moldado25cm - 30/35 T</v>
          </cell>
          <cell r="F554" t="str">
            <v>m</v>
          </cell>
        </row>
        <row r="555">
          <cell r="B555" t="str">
            <v>6.1.6</v>
          </cell>
          <cell r="D555" t="str">
            <v>26.02.03</v>
          </cell>
          <cell r="E555" t="str">
            <v xml:space="preserve">Estaca concreto pre-moldado30cm - 40/45 T </v>
          </cell>
          <cell r="F555" t="str">
            <v>m</v>
          </cell>
        </row>
        <row r="556">
          <cell r="B556" t="str">
            <v>6.1.7</v>
          </cell>
          <cell r="D556" t="str">
            <v>26.02.04</v>
          </cell>
          <cell r="E556" t="str">
            <v>Estaca concreto pre-moldado35cm 50/60 T</v>
          </cell>
          <cell r="F556" t="str">
            <v>m</v>
          </cell>
        </row>
        <row r="557">
          <cell r="B557" t="str">
            <v>6.1.8</v>
          </cell>
          <cell r="D557" t="str">
            <v>26.02.05</v>
          </cell>
          <cell r="E557" t="str">
            <v>Estaca concreto pre-moldado40cm - 70/80 T</v>
          </cell>
          <cell r="F557" t="str">
            <v>m</v>
          </cell>
        </row>
        <row r="558">
          <cell r="B558" t="str">
            <v>6.1.9</v>
          </cell>
          <cell r="D558" t="str">
            <v>26.02.06</v>
          </cell>
          <cell r="E558" t="str">
            <v>Estaca concreto - Taxa mobil. de equip. bate-estaca</v>
          </cell>
          <cell r="F558" t="str">
            <v>un</v>
          </cell>
        </row>
        <row r="559">
          <cell r="B559" t="str">
            <v>6.1.10</v>
          </cell>
          <cell r="D559" t="str">
            <v>26.02.07</v>
          </cell>
          <cell r="E559" t="str">
            <v xml:space="preserve">Estaca metálica, fornec.e cravação </v>
          </cell>
          <cell r="F559" t="str">
            <v>kg</v>
          </cell>
        </row>
        <row r="560">
          <cell r="B560" t="str">
            <v>6.1.11</v>
          </cell>
          <cell r="D560" t="str">
            <v>26.02.13</v>
          </cell>
          <cell r="E560" t="str">
            <v>Estacão em solo D=1,00m</v>
          </cell>
          <cell r="F560" t="str">
            <v>m</v>
          </cell>
        </row>
        <row r="561">
          <cell r="B561" t="str">
            <v>6.1.12</v>
          </cell>
          <cell r="D561" t="str">
            <v>26.02.14</v>
          </cell>
          <cell r="E561" t="str">
            <v>Estacão em solo D=1,20m</v>
          </cell>
          <cell r="F561" t="str">
            <v>m</v>
          </cell>
        </row>
        <row r="562">
          <cell r="B562" t="str">
            <v>6.1.13</v>
          </cell>
          <cell r="D562" t="str">
            <v>26.02.15</v>
          </cell>
          <cell r="E562" t="str">
            <v>Estacão em solo D=1,40m</v>
          </cell>
          <cell r="F562" t="str">
            <v>m</v>
          </cell>
        </row>
        <row r="563">
          <cell r="B563" t="str">
            <v>6.1.14</v>
          </cell>
          <cell r="D563" t="str">
            <v>26.02.16</v>
          </cell>
          <cell r="E563" t="str">
            <v xml:space="preserve">Estacão em solo D=1,50m </v>
          </cell>
          <cell r="F563" t="str">
            <v>m</v>
          </cell>
        </row>
        <row r="564">
          <cell r="B564" t="str">
            <v>6.1.15</v>
          </cell>
          <cell r="D564" t="str">
            <v>26.02.17</v>
          </cell>
          <cell r="E564" t="str">
            <v xml:space="preserve">Estacão em solo D=1,60m </v>
          </cell>
          <cell r="F564" t="str">
            <v>m</v>
          </cell>
        </row>
        <row r="565">
          <cell r="B565" t="str">
            <v>6.1.16</v>
          </cell>
          <cell r="D565" t="str">
            <v>26.02.18</v>
          </cell>
          <cell r="E565" t="str">
            <v xml:space="preserve">Estacão em solo D=1,80m </v>
          </cell>
          <cell r="F565" t="str">
            <v>m</v>
          </cell>
        </row>
        <row r="566">
          <cell r="B566" t="str">
            <v>6.1.17</v>
          </cell>
          <cell r="D566" t="str">
            <v>26.02.19</v>
          </cell>
          <cell r="E566" t="str">
            <v xml:space="preserve">Estacão -Taxa mobilização de equip. </v>
          </cell>
          <cell r="F566" t="str">
            <v>un</v>
          </cell>
        </row>
        <row r="567">
          <cell r="B567" t="str">
            <v>6.1.18</v>
          </cell>
          <cell r="D567" t="str">
            <v>26.02.20</v>
          </cell>
          <cell r="E567" t="str">
            <v>Camisa metálica</v>
          </cell>
          <cell r="F567" t="str">
            <v>kg</v>
          </cell>
        </row>
        <row r="568">
          <cell r="B568" t="str">
            <v>6.1.19</v>
          </cell>
          <cell r="D568" t="str">
            <v>26.02.21</v>
          </cell>
          <cell r="E568" t="str">
            <v xml:space="preserve">Estaca de madeira D=20cm - 8ton </v>
          </cell>
          <cell r="F568" t="str">
            <v>m</v>
          </cell>
        </row>
        <row r="569">
          <cell r="B569" t="str">
            <v>6.1.20</v>
          </cell>
          <cell r="D569" t="str">
            <v>26.02.22</v>
          </cell>
          <cell r="E569" t="str">
            <v xml:space="preserve">Estaca de madeira D=25cm - 15ton </v>
          </cell>
          <cell r="F569" t="str">
            <v>m</v>
          </cell>
        </row>
        <row r="570">
          <cell r="B570" t="str">
            <v>6.1.21</v>
          </cell>
          <cell r="D570" t="str">
            <v>26.03.25</v>
          </cell>
          <cell r="E570" t="str">
            <v xml:space="preserve">Escavação Tub.céu aberto 1/2 cat. - solo </v>
          </cell>
          <cell r="F570" t="str">
            <v>m³</v>
          </cell>
        </row>
        <row r="571">
          <cell r="B571" t="str">
            <v>6.1.22</v>
          </cell>
          <cell r="D571" t="str">
            <v>26.03.26</v>
          </cell>
          <cell r="E571" t="str">
            <v xml:space="preserve">Escavação tub. Ar compr. 1/2 cat. - solo </v>
          </cell>
          <cell r="F571" t="str">
            <v>m³</v>
          </cell>
        </row>
        <row r="572">
          <cell r="B572" t="str">
            <v>6.1.23</v>
          </cell>
          <cell r="D572" t="str">
            <v>26.03.27</v>
          </cell>
          <cell r="E572" t="str">
            <v xml:space="preserve">Escavação tub. Céu aberto 3 cat. - rocha </v>
          </cell>
          <cell r="F572" t="str">
            <v>m³</v>
          </cell>
        </row>
        <row r="573">
          <cell r="B573" t="str">
            <v>6.1.24</v>
          </cell>
          <cell r="D573" t="str">
            <v>26.03.28</v>
          </cell>
          <cell r="E573" t="str">
            <v xml:space="preserve">Escavação tub. Ar comprimido 3 cat. - rocha </v>
          </cell>
          <cell r="F573" t="str">
            <v>m³</v>
          </cell>
        </row>
        <row r="574">
          <cell r="B574" t="str">
            <v>6.1.25</v>
          </cell>
          <cell r="D574" t="str">
            <v>26.04.01</v>
          </cell>
          <cell r="E574" t="str">
            <v xml:space="preserve">Cimbramento pontes e viadutos c/estaca </v>
          </cell>
          <cell r="F574" t="str">
            <v>m³</v>
          </cell>
        </row>
        <row r="575">
          <cell r="B575" t="str">
            <v>6.1.26</v>
          </cell>
          <cell r="D575" t="str">
            <v>26.04.02</v>
          </cell>
          <cell r="E575" t="str">
            <v xml:space="preserve">Cimbramento pontes e viadutos s/estaca </v>
          </cell>
          <cell r="F575" t="str">
            <v>m³</v>
          </cell>
        </row>
        <row r="576">
          <cell r="B576" t="str">
            <v>6.1.27</v>
          </cell>
          <cell r="D576" t="str">
            <v>26.04.03</v>
          </cell>
          <cell r="E576" t="str">
            <v xml:space="preserve">Cimbramento de passagem sec. galeria ret. </v>
          </cell>
          <cell r="F576" t="str">
            <v>m³</v>
          </cell>
        </row>
        <row r="577">
          <cell r="B577" t="str">
            <v>6.1.28</v>
          </cell>
          <cell r="D577" t="str">
            <v>26.04.05</v>
          </cell>
          <cell r="E577" t="str">
            <v xml:space="preserve">Andaime de madeira </v>
          </cell>
          <cell r="F577" t="str">
            <v>m³</v>
          </cell>
        </row>
        <row r="578">
          <cell r="B578" t="str">
            <v>6.1.29</v>
          </cell>
          <cell r="D578" t="str">
            <v>26.04.06</v>
          </cell>
          <cell r="E578" t="str">
            <v xml:space="preserve">Andaime tubular </v>
          </cell>
          <cell r="F578" t="str">
            <v>m³</v>
          </cell>
        </row>
        <row r="579">
          <cell r="B579" t="str">
            <v>6.1.30</v>
          </cell>
          <cell r="D579" t="str">
            <v>26.05.01</v>
          </cell>
          <cell r="E579" t="str">
            <v xml:space="preserve">Forma plana para conc. armado comum </v>
          </cell>
          <cell r="F579" t="str">
            <v>m²</v>
          </cell>
        </row>
        <row r="580">
          <cell r="B580" t="str">
            <v>6.1.31</v>
          </cell>
          <cell r="D580" t="str">
            <v>26.05.02</v>
          </cell>
          <cell r="E580" t="str">
            <v xml:space="preserve">Forma plana p/conc.protend. ou aparente </v>
          </cell>
          <cell r="F580" t="str">
            <v>m²</v>
          </cell>
        </row>
        <row r="581">
          <cell r="B581" t="str">
            <v>6.1.32</v>
          </cell>
          <cell r="D581" t="str">
            <v>26.05.03</v>
          </cell>
          <cell r="E581" t="str">
            <v xml:space="preserve">Forma sem reaproveitamento </v>
          </cell>
          <cell r="F581" t="str">
            <v>m²</v>
          </cell>
        </row>
        <row r="582">
          <cell r="B582" t="str">
            <v>6.1.33</v>
          </cell>
          <cell r="D582" t="str">
            <v>26.05.04</v>
          </cell>
          <cell r="E582" t="str">
            <v xml:space="preserve">Forma metálicas especial para vigas </v>
          </cell>
          <cell r="F582" t="str">
            <v>m²</v>
          </cell>
        </row>
        <row r="583">
          <cell r="B583" t="str">
            <v>6.1.34</v>
          </cell>
          <cell r="D583" t="str">
            <v>26.05.05</v>
          </cell>
          <cell r="E583" t="str">
            <v xml:space="preserve">Forma curva para concreto comum </v>
          </cell>
          <cell r="F583" t="str">
            <v>m²</v>
          </cell>
        </row>
        <row r="584">
          <cell r="B584" t="str">
            <v>6.1.35</v>
          </cell>
          <cell r="D584" t="str">
            <v>26.05.06</v>
          </cell>
          <cell r="E584" t="str">
            <v>Forma curva para concreto aparente</v>
          </cell>
          <cell r="F584" t="str">
            <v>m²</v>
          </cell>
        </row>
        <row r="585">
          <cell r="B585" t="str">
            <v>6.1.36</v>
          </cell>
          <cell r="D585" t="str">
            <v>26.06.01</v>
          </cell>
          <cell r="E585" t="str">
            <v xml:space="preserve">Aço CA-25 </v>
          </cell>
          <cell r="F585" t="str">
            <v>kg</v>
          </cell>
        </row>
        <row r="586">
          <cell r="B586" t="str">
            <v>6.1.37</v>
          </cell>
          <cell r="D586" t="str">
            <v>26.06.02</v>
          </cell>
          <cell r="E586" t="str">
            <v>Aço CA-50</v>
          </cell>
          <cell r="F586" t="str">
            <v>kg</v>
          </cell>
        </row>
        <row r="587">
          <cell r="B587" t="str">
            <v>6.1.38</v>
          </cell>
          <cell r="D587" t="str">
            <v>26.06.03</v>
          </cell>
          <cell r="E587" t="str">
            <v>Aço CA-60</v>
          </cell>
          <cell r="F587" t="str">
            <v>kg</v>
          </cell>
        </row>
        <row r="588">
          <cell r="B588" t="str">
            <v>6.1.39</v>
          </cell>
          <cell r="D588" t="str">
            <v>26.06.04</v>
          </cell>
          <cell r="E588" t="str">
            <v>Aço para concreto protendido</v>
          </cell>
          <cell r="F588" t="str">
            <v>kg</v>
          </cell>
        </row>
        <row r="589">
          <cell r="B589" t="str">
            <v>6.1.40</v>
          </cell>
          <cell r="D589" t="str">
            <v>26.06.05</v>
          </cell>
          <cell r="E589" t="str">
            <v xml:space="preserve">Tela metálica </v>
          </cell>
          <cell r="F589" t="str">
            <v>kg</v>
          </cell>
        </row>
        <row r="590">
          <cell r="B590" t="str">
            <v>6.1.41</v>
          </cell>
          <cell r="D590" t="str">
            <v>26.06.06</v>
          </cell>
          <cell r="E590" t="str">
            <v>Aço para concreto protendido ST 85/105</v>
          </cell>
          <cell r="F590" t="str">
            <v>kg</v>
          </cell>
        </row>
        <row r="591">
          <cell r="B591" t="str">
            <v>6.1.42</v>
          </cell>
          <cell r="D591" t="str">
            <v>26.07.03</v>
          </cell>
          <cell r="E591" t="str">
            <v xml:space="preserve">Apar. anc. p/ cabos de protensão ativo de 4 f -1/2" </v>
          </cell>
          <cell r="F591" t="str">
            <v>un</v>
          </cell>
        </row>
        <row r="592">
          <cell r="B592" t="str">
            <v>6.1.43</v>
          </cell>
          <cell r="D592" t="str">
            <v>26.07.04</v>
          </cell>
          <cell r="E592" t="str">
            <v>Apar. anc. p/ cabos de protensão ativo de 6 f -1/2"</v>
          </cell>
          <cell r="F592" t="str">
            <v>un</v>
          </cell>
        </row>
        <row r="593">
          <cell r="B593" t="str">
            <v>6.1.44</v>
          </cell>
          <cell r="D593" t="str">
            <v>26.07.05</v>
          </cell>
          <cell r="E593" t="str">
            <v xml:space="preserve">Apar. anc. p/ cabos de protensão ativo de 12 f -1/2" </v>
          </cell>
          <cell r="F593" t="str">
            <v>un</v>
          </cell>
        </row>
        <row r="594">
          <cell r="B594" t="str">
            <v>6.1.45</v>
          </cell>
          <cell r="D594" t="str">
            <v>26.07.06</v>
          </cell>
          <cell r="E594" t="str">
            <v xml:space="preserve">Apar. anc. p/ cabos de protensão ativo de 19 f -1/2" </v>
          </cell>
          <cell r="F594" t="str">
            <v>un</v>
          </cell>
        </row>
        <row r="595">
          <cell r="B595" t="str">
            <v>6.1.46</v>
          </cell>
          <cell r="D595" t="str">
            <v>26.07.09</v>
          </cell>
          <cell r="E595" t="str">
            <v xml:space="preserve">Apar. anc. p/ cabos de protensão pas. de 4 f -1/2" </v>
          </cell>
          <cell r="F595" t="str">
            <v>un</v>
          </cell>
        </row>
        <row r="596">
          <cell r="B596" t="str">
            <v>6.1.47</v>
          </cell>
          <cell r="D596" t="str">
            <v>26.07.10</v>
          </cell>
          <cell r="E596" t="str">
            <v>Apar. anc. p/ cabos de protensão pas. de 6 f -1/2"</v>
          </cell>
          <cell r="F596" t="str">
            <v>un</v>
          </cell>
        </row>
        <row r="597">
          <cell r="B597" t="str">
            <v>6.1.48</v>
          </cell>
          <cell r="D597" t="str">
            <v>26.07.12</v>
          </cell>
          <cell r="E597" t="str">
            <v xml:space="preserve">Apar. anc. p/ cabos de protensão pas. de 19 f -1/2" </v>
          </cell>
          <cell r="F597" t="str">
            <v>un</v>
          </cell>
        </row>
        <row r="598">
          <cell r="B598" t="str">
            <v>6.1.49</v>
          </cell>
          <cell r="D598" t="str">
            <v>26.08.01</v>
          </cell>
          <cell r="E598" t="str">
            <v>Aparelho de apoio neoprene fretado</v>
          </cell>
          <cell r="F598" t="str">
            <v>dm³</v>
          </cell>
        </row>
        <row r="599">
          <cell r="B599" t="str">
            <v>6.1.50</v>
          </cell>
          <cell r="D599" t="str">
            <v>26.08.02</v>
          </cell>
          <cell r="E599" t="str">
            <v>Aparelho de apoio neoprene com teflon</v>
          </cell>
          <cell r="F599" t="str">
            <v>dm³</v>
          </cell>
        </row>
        <row r="600">
          <cell r="B600" t="str">
            <v>6.1.51</v>
          </cell>
          <cell r="D600" t="str">
            <v>26.08.03</v>
          </cell>
          <cell r="E600" t="str">
            <v xml:space="preserve">Articulação de concreto tipo "Freyssinet" </v>
          </cell>
          <cell r="F600" t="str">
            <v>dm²</v>
          </cell>
        </row>
        <row r="601">
          <cell r="B601" t="str">
            <v>6.1.52</v>
          </cell>
          <cell r="D601" t="str">
            <v>26.09.01</v>
          </cell>
          <cell r="E601" t="str">
            <v>Concreto Fck 10 MPa</v>
          </cell>
          <cell r="F601" t="str">
            <v>m³</v>
          </cell>
        </row>
        <row r="602">
          <cell r="B602" t="str">
            <v>6.1.53</v>
          </cell>
          <cell r="D602" t="str">
            <v>26.09.02</v>
          </cell>
          <cell r="E602" t="str">
            <v>Concreto Fck 15 MPa</v>
          </cell>
          <cell r="F602" t="str">
            <v>m³</v>
          </cell>
        </row>
        <row r="603">
          <cell r="B603" t="str">
            <v>6.1.54</v>
          </cell>
          <cell r="D603" t="str">
            <v>26.09.03</v>
          </cell>
          <cell r="E603" t="str">
            <v>Concreto Fck 18 MPa</v>
          </cell>
          <cell r="F603" t="str">
            <v>m³</v>
          </cell>
        </row>
        <row r="604">
          <cell r="B604" t="str">
            <v>6.1.55</v>
          </cell>
          <cell r="D604" t="str">
            <v>26.09.04</v>
          </cell>
          <cell r="E604" t="str">
            <v>Concreto Fck 20 MPa</v>
          </cell>
          <cell r="F604" t="str">
            <v>m³</v>
          </cell>
        </row>
        <row r="605">
          <cell r="B605" t="str">
            <v>6.1.56</v>
          </cell>
          <cell r="D605" t="str">
            <v>26.09.05</v>
          </cell>
          <cell r="E605" t="str">
            <v>Concreto Fck 25 MPa</v>
          </cell>
          <cell r="F605" t="str">
            <v>m³</v>
          </cell>
        </row>
        <row r="606">
          <cell r="B606" t="str">
            <v>6.1.57</v>
          </cell>
          <cell r="D606" t="str">
            <v>26.09.06</v>
          </cell>
          <cell r="E606" t="str">
            <v xml:space="preserve">Concreto Fck 30 MPa </v>
          </cell>
          <cell r="F606" t="str">
            <v>m³</v>
          </cell>
        </row>
        <row r="607">
          <cell r="B607" t="str">
            <v>6.1.58</v>
          </cell>
          <cell r="D607" t="str">
            <v>26.09.07</v>
          </cell>
          <cell r="E607" t="str">
            <v>Concreto Ciclópico</v>
          </cell>
          <cell r="F607" t="str">
            <v>m³</v>
          </cell>
        </row>
        <row r="608">
          <cell r="B608" t="str">
            <v>6.1.59</v>
          </cell>
          <cell r="D608" t="str">
            <v>26.09.09</v>
          </cell>
          <cell r="E608" t="str">
            <v>Bombeamento p/ conc. qualquer resist.</v>
          </cell>
          <cell r="F608" t="str">
            <v>m³</v>
          </cell>
        </row>
        <row r="609">
          <cell r="B609" t="str">
            <v>6.1.60</v>
          </cell>
          <cell r="D609" t="str">
            <v>26.09.10</v>
          </cell>
          <cell r="E609" t="str">
            <v>Concreto Fck 12 MPa</v>
          </cell>
          <cell r="F609" t="str">
            <v>m³</v>
          </cell>
        </row>
        <row r="610">
          <cell r="B610" t="str">
            <v>6.1.61</v>
          </cell>
          <cell r="D610" t="str">
            <v>26.09.11</v>
          </cell>
          <cell r="E610" t="str">
            <v>Concreto Fck 16 Mpa</v>
          </cell>
          <cell r="F610" t="str">
            <v>m³</v>
          </cell>
        </row>
        <row r="611">
          <cell r="B611" t="str">
            <v>6.1.62</v>
          </cell>
          <cell r="D611" t="str">
            <v>26.09.12</v>
          </cell>
          <cell r="E611" t="str">
            <v>Concreto Fck 35 MPa</v>
          </cell>
          <cell r="F611" t="str">
            <v>m³</v>
          </cell>
        </row>
        <row r="612">
          <cell r="B612" t="str">
            <v>6.1.63</v>
          </cell>
          <cell r="D612" t="str">
            <v>26.09.13</v>
          </cell>
          <cell r="E612" t="str">
            <v>Concreto Fck 40 MPa</v>
          </cell>
          <cell r="F612" t="str">
            <v>m³</v>
          </cell>
        </row>
        <row r="613">
          <cell r="B613" t="str">
            <v>6.1.64</v>
          </cell>
          <cell r="D613" t="str">
            <v>26.10.01</v>
          </cell>
          <cell r="E613" t="str">
            <v>Junta/retração c/lábio polim. ab.15 até 40mm</v>
          </cell>
          <cell r="F613" t="str">
            <v>m</v>
          </cell>
        </row>
        <row r="614">
          <cell r="B614" t="str">
            <v>6.1.65</v>
          </cell>
          <cell r="D614" t="str">
            <v>26.10.02</v>
          </cell>
          <cell r="E614" t="str">
            <v>Junta/retração c/lábio polim. ab.40 até 50mm</v>
          </cell>
          <cell r="F614" t="str">
            <v>m</v>
          </cell>
        </row>
        <row r="615">
          <cell r="B615" t="str">
            <v>6.1.66</v>
          </cell>
          <cell r="D615" t="str">
            <v>26.10.03</v>
          </cell>
          <cell r="E615" t="str">
            <v>Junta/retração c/lábio polim. ab. 50 até 70mm</v>
          </cell>
          <cell r="F615" t="str">
            <v>m</v>
          </cell>
        </row>
        <row r="616">
          <cell r="B616" t="str">
            <v>6.1.67</v>
          </cell>
          <cell r="D616" t="str">
            <v>26.10.04</v>
          </cell>
          <cell r="E616" t="str">
            <v>Junta de dilatação metálica</v>
          </cell>
          <cell r="F616" t="str">
            <v>m</v>
          </cell>
        </row>
        <row r="617">
          <cell r="B617" t="str">
            <v>6.1.68</v>
          </cell>
          <cell r="D617" t="str">
            <v>26.10.05</v>
          </cell>
          <cell r="E617" t="str">
            <v>Juntas de dilatação metálica c/neoprene</v>
          </cell>
          <cell r="F617" t="str">
            <v>m</v>
          </cell>
        </row>
        <row r="618">
          <cell r="B618" t="str">
            <v>6.1.69</v>
          </cell>
          <cell r="D618" t="str">
            <v>26.11.01</v>
          </cell>
          <cell r="E618" t="str">
            <v>G.c.intransponível tipo I - des. 5289</v>
          </cell>
          <cell r="F618" t="str">
            <v>m</v>
          </cell>
        </row>
        <row r="619">
          <cell r="B619" t="str">
            <v>6.1.70</v>
          </cell>
          <cell r="D619" t="str">
            <v>26.11.02</v>
          </cell>
          <cell r="E619" t="str">
            <v>G.c.intransponível tipo II - des. 5307</v>
          </cell>
          <cell r="F619" t="str">
            <v>m</v>
          </cell>
        </row>
        <row r="620">
          <cell r="B620" t="str">
            <v>6.1.71</v>
          </cell>
          <cell r="D620" t="str">
            <v>26.11.03</v>
          </cell>
          <cell r="E620" t="str">
            <v xml:space="preserve">G.c.de conc. pré passarela - des. 5370 </v>
          </cell>
          <cell r="F620" t="str">
            <v>m</v>
          </cell>
        </row>
        <row r="621">
          <cell r="B621" t="str">
            <v>6.1.72</v>
          </cell>
          <cell r="D621" t="str">
            <v>26.11.04</v>
          </cell>
          <cell r="E621" t="str">
            <v xml:space="preserve">Barreira de seg.tipo New Jersey des-5396 </v>
          </cell>
          <cell r="F621" t="str">
            <v>m</v>
          </cell>
        </row>
        <row r="622">
          <cell r="B622" t="str">
            <v>6.1.73</v>
          </cell>
          <cell r="D622" t="str">
            <v>26.11.05</v>
          </cell>
          <cell r="E622" t="str">
            <v>Barreira double face New Jersey des 5514</v>
          </cell>
          <cell r="F622" t="str">
            <v>m</v>
          </cell>
        </row>
        <row r="623">
          <cell r="B623" t="str">
            <v>6.1.74</v>
          </cell>
          <cell r="D623" t="str">
            <v>26.11.06</v>
          </cell>
          <cell r="E623" t="str">
            <v>Barreira double face New Jersey O.A.E.des 5464</v>
          </cell>
          <cell r="F623" t="str">
            <v>m</v>
          </cell>
        </row>
        <row r="624">
          <cell r="B624" t="str">
            <v>6.1.75</v>
          </cell>
          <cell r="D624" t="str">
            <v>26.11.07</v>
          </cell>
          <cell r="E624" t="str">
            <v>Barreira double face New Jersey des 5465</v>
          </cell>
          <cell r="F624" t="str">
            <v>m</v>
          </cell>
        </row>
        <row r="625">
          <cell r="B625" t="str">
            <v>6.1.76</v>
          </cell>
          <cell r="D625" t="str">
            <v>26.11.08</v>
          </cell>
          <cell r="E625" t="str">
            <v>Barreira com passeio p/ O.A.E. - des 5397</v>
          </cell>
          <cell r="F625" t="str">
            <v>m</v>
          </cell>
        </row>
        <row r="626">
          <cell r="B626" t="str">
            <v>6.1.77</v>
          </cell>
          <cell r="D626" t="str">
            <v>26.12.01</v>
          </cell>
          <cell r="E626" t="str">
            <v>Tubo de pvc perfurado ou não D=0,050m</v>
          </cell>
          <cell r="F626" t="str">
            <v>m</v>
          </cell>
        </row>
        <row r="627">
          <cell r="B627" t="str">
            <v>6.1.78</v>
          </cell>
          <cell r="D627" t="str">
            <v>26.12.03</v>
          </cell>
          <cell r="E627" t="str">
            <v>Tubo de pvc perfurado ou não D=0,10m</v>
          </cell>
          <cell r="F627" t="str">
            <v>m</v>
          </cell>
        </row>
        <row r="628">
          <cell r="B628" t="str">
            <v>6.1.79</v>
          </cell>
          <cell r="D628" t="str">
            <v>26.12.04</v>
          </cell>
          <cell r="E628" t="str">
            <v>Tubo de pvc perfurado ou não D=0,15m</v>
          </cell>
          <cell r="F628" t="str">
            <v>m</v>
          </cell>
        </row>
        <row r="629">
          <cell r="B629" t="str">
            <v>6.1.80</v>
          </cell>
          <cell r="D629" t="str">
            <v>26.13.01</v>
          </cell>
          <cell r="E629" t="str">
            <v>Lançamento viga P&lt;= 50ton-guindaste autoprop</v>
          </cell>
          <cell r="F629" t="str">
            <v>un</v>
          </cell>
        </row>
        <row r="630">
          <cell r="B630" t="str">
            <v>6.1.81</v>
          </cell>
          <cell r="D630" t="str">
            <v>26.13.02</v>
          </cell>
          <cell r="E630" t="str">
            <v>Lançamento viga 50&lt;P&lt;=80 -guind. Autoprop</v>
          </cell>
          <cell r="F630" t="str">
            <v>un</v>
          </cell>
        </row>
        <row r="631">
          <cell r="B631" t="str">
            <v>6.1.82</v>
          </cell>
          <cell r="D631" t="str">
            <v>26.14.01</v>
          </cell>
          <cell r="E631" t="str">
            <v>Esgotamento continuo água</v>
          </cell>
          <cell r="F631" t="str">
            <v>m³</v>
          </cell>
        </row>
        <row r="632">
          <cell r="B632" t="str">
            <v>6.1.83</v>
          </cell>
          <cell r="D632" t="str">
            <v>26.14.03</v>
          </cell>
          <cell r="E632" t="str">
            <v>Parede ensecadeira com prancha - esp. 0,05m</v>
          </cell>
          <cell r="F632" t="str">
            <v>m²</v>
          </cell>
        </row>
        <row r="633">
          <cell r="B633" t="str">
            <v>6.1.84</v>
          </cell>
          <cell r="D633" t="str">
            <v>26.14.04</v>
          </cell>
          <cell r="E633" t="str">
            <v>Parede ensecadeira com prancha - esp. 0,075m</v>
          </cell>
          <cell r="F633" t="str">
            <v>m²</v>
          </cell>
        </row>
        <row r="634">
          <cell r="B634" t="str">
            <v>6.1.85</v>
          </cell>
          <cell r="D634" t="str">
            <v>26.15.01</v>
          </cell>
          <cell r="E634" t="str">
            <v>Enrocamento pedra arrumada</v>
          </cell>
          <cell r="F634" t="str">
            <v>m³</v>
          </cell>
        </row>
        <row r="635">
          <cell r="B635" t="str">
            <v>6.1.86</v>
          </cell>
          <cell r="D635" t="str">
            <v>26.15.02</v>
          </cell>
          <cell r="E635" t="str">
            <v>Enrocamento pedra arrumada e rejuntada</v>
          </cell>
          <cell r="F635" t="str">
            <v>m³</v>
          </cell>
        </row>
        <row r="636">
          <cell r="B636" t="str">
            <v>6.1.87</v>
          </cell>
          <cell r="D636" t="str">
            <v>26.15.03</v>
          </cell>
          <cell r="E636" t="str">
            <v>Enrocamento pedra jogada</v>
          </cell>
          <cell r="F636" t="str">
            <v>m³</v>
          </cell>
        </row>
        <row r="638">
          <cell r="B638" t="str">
            <v>Cód. Colinas</v>
          </cell>
          <cell r="D638" t="str">
            <v>Código</v>
          </cell>
          <cell r="E638" t="str">
            <v>Serviços</v>
          </cell>
          <cell r="F638" t="str">
            <v>Unid.</v>
          </cell>
        </row>
        <row r="641">
          <cell r="D641" t="str">
            <v>FASE-27 RECUPERAÇÃO DE OBRAS ARTE ESPECIAIS</v>
          </cell>
        </row>
        <row r="642">
          <cell r="B642" t="str">
            <v>7.1.1</v>
          </cell>
          <cell r="D642" t="str">
            <v>27.01.01</v>
          </cell>
          <cell r="E642" t="str">
            <v>Remoção manual de concreto segregado</v>
          </cell>
          <cell r="F642" t="str">
            <v>dm³</v>
          </cell>
        </row>
        <row r="643">
          <cell r="B643" t="str">
            <v>7.1.2</v>
          </cell>
          <cell r="D643" t="str">
            <v>27.01.02</v>
          </cell>
          <cell r="E643" t="str">
            <v>Demolição de concreto simples</v>
          </cell>
          <cell r="F643" t="str">
            <v>m³</v>
          </cell>
        </row>
        <row r="644">
          <cell r="B644" t="str">
            <v>7.1.3</v>
          </cell>
          <cell r="D644" t="str">
            <v>27.01.03</v>
          </cell>
          <cell r="E644" t="str">
            <v>Demolição de concreto armado</v>
          </cell>
          <cell r="F644" t="str">
            <v>m³</v>
          </cell>
        </row>
        <row r="645">
          <cell r="B645" t="str">
            <v>7.1.4</v>
          </cell>
          <cell r="D645" t="str">
            <v>27.01.04</v>
          </cell>
          <cell r="E645" t="str">
            <v xml:space="preserve">Remoção, carga e transp. entulho em geral </v>
          </cell>
          <cell r="F645" t="str">
            <v>tonxkm</v>
          </cell>
        </row>
        <row r="646">
          <cell r="B646" t="str">
            <v>7.1.5</v>
          </cell>
          <cell r="D646" t="str">
            <v>27.02.01</v>
          </cell>
          <cell r="E646" t="str">
            <v>Apic. manual concreto c/ eliminação sup. lisas</v>
          </cell>
          <cell r="F646" t="str">
            <v>m²</v>
          </cell>
        </row>
        <row r="647">
          <cell r="B647" t="str">
            <v>7.1.6</v>
          </cell>
          <cell r="D647" t="str">
            <v>27.02.02</v>
          </cell>
          <cell r="E647" t="str">
            <v>Limpeza com jato d´água s/ sup. de concreto</v>
          </cell>
          <cell r="F647" t="str">
            <v>m²</v>
          </cell>
        </row>
        <row r="648">
          <cell r="B648" t="str">
            <v>7.1.7</v>
          </cell>
          <cell r="D648" t="str">
            <v>27.02.03</v>
          </cell>
          <cell r="E648" t="str">
            <v>Lixamento manual da superfície de concreto</v>
          </cell>
          <cell r="F648" t="str">
            <v>m²</v>
          </cell>
        </row>
        <row r="649">
          <cell r="B649" t="str">
            <v>7.1.8</v>
          </cell>
          <cell r="D649" t="str">
            <v>27.02.04</v>
          </cell>
          <cell r="E649" t="str">
            <v>Jateamento de concreto com areia</v>
          </cell>
          <cell r="F649" t="str">
            <v>m²</v>
          </cell>
        </row>
        <row r="650">
          <cell r="B650" t="str">
            <v>7.1.9</v>
          </cell>
          <cell r="D650" t="str">
            <v>27.02.05</v>
          </cell>
          <cell r="E650" t="str">
            <v>Jateamento em estr. concreto com água</v>
          </cell>
          <cell r="F650" t="str">
            <v>m²</v>
          </cell>
        </row>
        <row r="651">
          <cell r="B651" t="str">
            <v>7.1.10</v>
          </cell>
          <cell r="D651" t="str">
            <v>27.02.06</v>
          </cell>
          <cell r="E651" t="str">
            <v>Jateamento ao metal quase branco c/ areia</v>
          </cell>
          <cell r="F651" t="str">
            <v>m²</v>
          </cell>
        </row>
        <row r="652">
          <cell r="B652" t="str">
            <v>7.1.11</v>
          </cell>
          <cell r="D652" t="str">
            <v>27.02.07</v>
          </cell>
          <cell r="E652" t="str">
            <v>Jateamento ao metal branco com areia</v>
          </cell>
          <cell r="F652" t="str">
            <v>m²</v>
          </cell>
        </row>
        <row r="653">
          <cell r="B653" t="str">
            <v>7.1.12</v>
          </cell>
          <cell r="D653" t="str">
            <v>27.02.08</v>
          </cell>
          <cell r="E653" t="str">
            <v>Limpeza manual com escova de aço para aço</v>
          </cell>
          <cell r="F653" t="str">
            <v>m</v>
          </cell>
        </row>
        <row r="654">
          <cell r="B654" t="str">
            <v>7.1.13</v>
          </cell>
          <cell r="D654" t="str">
            <v>27.02.09</v>
          </cell>
          <cell r="E654" t="str">
            <v>Limpeza manual c/escova aço para concreto</v>
          </cell>
          <cell r="F654" t="str">
            <v>m²</v>
          </cell>
        </row>
        <row r="655">
          <cell r="B655" t="str">
            <v>7.1.14</v>
          </cell>
          <cell r="D655" t="str">
            <v>27.03.01</v>
          </cell>
          <cell r="E655" t="str">
            <v>Andaime de madeira</v>
          </cell>
          <cell r="F655" t="str">
            <v>m³</v>
          </cell>
        </row>
        <row r="656">
          <cell r="B656" t="str">
            <v>7.1.15</v>
          </cell>
          <cell r="D656" t="str">
            <v>27.03.02</v>
          </cell>
          <cell r="E656" t="str">
            <v>Andaime tubular</v>
          </cell>
          <cell r="F656" t="str">
            <v>m³</v>
          </cell>
        </row>
        <row r="657">
          <cell r="B657" t="str">
            <v>7.1.16</v>
          </cell>
          <cell r="D657" t="str">
            <v>27.03.03</v>
          </cell>
          <cell r="E657" t="str">
            <v>Andaime suspenso</v>
          </cell>
          <cell r="F657" t="str">
            <v>m²</v>
          </cell>
        </row>
        <row r="658">
          <cell r="B658" t="str">
            <v>7.1.17</v>
          </cell>
          <cell r="D658" t="str">
            <v>27.04.01</v>
          </cell>
          <cell r="E658" t="str">
            <v xml:space="preserve">Furo no concreto D=1" profund. de 05cm </v>
          </cell>
          <cell r="F658" t="str">
            <v>un</v>
          </cell>
        </row>
        <row r="659">
          <cell r="B659" t="str">
            <v>7.1.18</v>
          </cell>
          <cell r="D659" t="str">
            <v>27.04.02</v>
          </cell>
          <cell r="E659" t="str">
            <v>Furo no concreto D=1" profund. de 15cm</v>
          </cell>
          <cell r="F659" t="str">
            <v>un</v>
          </cell>
        </row>
        <row r="660">
          <cell r="B660" t="str">
            <v>7.1.19</v>
          </cell>
          <cell r="D660" t="str">
            <v>27.04.03</v>
          </cell>
          <cell r="E660" t="str">
            <v xml:space="preserve">Furo no concreto D=1" profund. de 30cm </v>
          </cell>
          <cell r="F660" t="str">
            <v>un</v>
          </cell>
        </row>
        <row r="661">
          <cell r="B661" t="str">
            <v>7.1.20</v>
          </cell>
          <cell r="D661" t="str">
            <v>27.04.04</v>
          </cell>
          <cell r="E661" t="str">
            <v>Furo no concreto D=3/4" profund. de 05cm</v>
          </cell>
          <cell r="F661" t="str">
            <v>un</v>
          </cell>
        </row>
        <row r="662">
          <cell r="B662" t="str">
            <v>7.1.21</v>
          </cell>
          <cell r="D662" t="str">
            <v>27.04.05</v>
          </cell>
          <cell r="E662" t="str">
            <v>Furo no concreto D=3/4" profund. de 15cm</v>
          </cell>
          <cell r="F662" t="str">
            <v>un</v>
          </cell>
        </row>
        <row r="663">
          <cell r="B663" t="str">
            <v>7.1.22</v>
          </cell>
          <cell r="D663" t="str">
            <v>27.04.06</v>
          </cell>
          <cell r="E663" t="str">
            <v>Furo no concreto D=3/4" profund. de 30cm</v>
          </cell>
          <cell r="F663" t="str">
            <v>un</v>
          </cell>
        </row>
        <row r="664">
          <cell r="B664" t="str">
            <v>7.1.23</v>
          </cell>
          <cell r="D664" t="str">
            <v>27.04.07</v>
          </cell>
          <cell r="E664" t="str">
            <v>Furo no concreto D=1/2" profund. de 05cm</v>
          </cell>
          <cell r="F664" t="str">
            <v>un</v>
          </cell>
        </row>
        <row r="665">
          <cell r="B665" t="str">
            <v>7.1.24</v>
          </cell>
          <cell r="D665" t="str">
            <v>27.04.08</v>
          </cell>
          <cell r="E665" t="str">
            <v>Furo no concreto D=1/2" profund. de 15cm</v>
          </cell>
          <cell r="F665" t="str">
            <v>un</v>
          </cell>
        </row>
        <row r="666">
          <cell r="B666" t="str">
            <v>7.1.25</v>
          </cell>
          <cell r="D666" t="str">
            <v>27.04.09</v>
          </cell>
          <cell r="E666" t="str">
            <v>Furo no concreto D=1/2" profund. de 30cm</v>
          </cell>
          <cell r="F666" t="str">
            <v>un</v>
          </cell>
        </row>
        <row r="667">
          <cell r="B667" t="str">
            <v>7.1.26</v>
          </cell>
          <cell r="D667" t="str">
            <v>27.04.10</v>
          </cell>
          <cell r="E667" t="str">
            <v>Furo no concreto D=3/8" profund. de 05cm</v>
          </cell>
          <cell r="F667" t="str">
            <v>un</v>
          </cell>
        </row>
        <row r="668">
          <cell r="B668" t="str">
            <v>7.1.27</v>
          </cell>
          <cell r="D668" t="str">
            <v>27.04.11</v>
          </cell>
          <cell r="E668" t="str">
            <v>Furo no concreto D=3/8" profund. de 15cm</v>
          </cell>
          <cell r="F668" t="str">
            <v>un</v>
          </cell>
        </row>
        <row r="669">
          <cell r="B669" t="str">
            <v>7.1.28</v>
          </cell>
          <cell r="D669" t="str">
            <v>27.04.12</v>
          </cell>
          <cell r="E669" t="str">
            <v>Furo no concreto D=3/8" profund. de 30cm</v>
          </cell>
          <cell r="F669" t="str">
            <v>un</v>
          </cell>
        </row>
        <row r="670">
          <cell r="B670" t="str">
            <v>7.1.29</v>
          </cell>
          <cell r="D670" t="str">
            <v>27.05.01</v>
          </cell>
          <cell r="E670" t="str">
            <v>Forma plana para conc. armado comum</v>
          </cell>
          <cell r="F670" t="str">
            <v>m²</v>
          </cell>
        </row>
        <row r="671">
          <cell r="B671" t="str">
            <v>7.1.30</v>
          </cell>
          <cell r="D671" t="str">
            <v>27.05.02</v>
          </cell>
          <cell r="E671" t="str">
            <v>Forma plana p/conc.protend. ou aparente</v>
          </cell>
          <cell r="F671" t="str">
            <v>m²</v>
          </cell>
        </row>
        <row r="672">
          <cell r="B672" t="str">
            <v>7.1.31</v>
          </cell>
          <cell r="D672" t="str">
            <v>27.05.03</v>
          </cell>
          <cell r="E672" t="str">
            <v>Formas metálica para concreto</v>
          </cell>
          <cell r="F672" t="str">
            <v>m²</v>
          </cell>
        </row>
        <row r="673">
          <cell r="B673" t="str">
            <v>7.1.32</v>
          </cell>
          <cell r="D673" t="str">
            <v>27.06.01</v>
          </cell>
          <cell r="E673" t="str">
            <v>Aço CA-25</v>
          </cell>
          <cell r="F673" t="str">
            <v>kg</v>
          </cell>
        </row>
        <row r="674">
          <cell r="B674" t="str">
            <v>7.1.33</v>
          </cell>
          <cell r="D674" t="str">
            <v xml:space="preserve">27.06.02 </v>
          </cell>
          <cell r="E674" t="str">
            <v>Aço CA-50</v>
          </cell>
          <cell r="F674" t="str">
            <v>kg</v>
          </cell>
        </row>
        <row r="675">
          <cell r="B675" t="str">
            <v>7.1.34</v>
          </cell>
          <cell r="D675" t="str">
            <v>27.06.03</v>
          </cell>
          <cell r="E675" t="str">
            <v>Aço CA-60</v>
          </cell>
          <cell r="F675" t="str">
            <v>kg</v>
          </cell>
        </row>
        <row r="676">
          <cell r="B676" t="str">
            <v>7.1.35</v>
          </cell>
          <cell r="D676" t="str">
            <v>27.06.04</v>
          </cell>
          <cell r="E676" t="str">
            <v>Aço para concreto protendido</v>
          </cell>
          <cell r="F676" t="str">
            <v>kg</v>
          </cell>
        </row>
        <row r="677">
          <cell r="B677" t="str">
            <v>7.1.36</v>
          </cell>
          <cell r="D677" t="str">
            <v>27.06.05</v>
          </cell>
          <cell r="E677" t="str">
            <v>Tela metálica</v>
          </cell>
          <cell r="F677" t="str">
            <v>kg</v>
          </cell>
        </row>
        <row r="678">
          <cell r="B678" t="str">
            <v>7.1.37</v>
          </cell>
          <cell r="D678" t="str">
            <v>27.06.06</v>
          </cell>
          <cell r="E678" t="str">
            <v>Substituição de aço da armadura</v>
          </cell>
          <cell r="F678" t="str">
            <v>kg</v>
          </cell>
        </row>
        <row r="679">
          <cell r="B679" t="str">
            <v>7.1.38</v>
          </cell>
          <cell r="D679" t="str">
            <v>27.06.07</v>
          </cell>
          <cell r="E679" t="str">
            <v>Retirada da armadura corroída</v>
          </cell>
          <cell r="F679" t="str">
            <v>kg</v>
          </cell>
        </row>
        <row r="680">
          <cell r="B680" t="str">
            <v>7.1.39</v>
          </cell>
          <cell r="D680" t="str">
            <v>27.06.08</v>
          </cell>
          <cell r="E680" t="str">
            <v>Aço para concreto protendido ST 85/105</v>
          </cell>
          <cell r="F680" t="str">
            <v>kg</v>
          </cell>
        </row>
        <row r="681">
          <cell r="B681" t="str">
            <v>7.1.40</v>
          </cell>
          <cell r="D681" t="str">
            <v>27.06.09</v>
          </cell>
          <cell r="E681" t="str">
            <v>Emenda barras de aço com luva prensada d=12mm</v>
          </cell>
          <cell r="F681" t="str">
            <v>un</v>
          </cell>
        </row>
        <row r="682">
          <cell r="B682" t="str">
            <v>7.1.41</v>
          </cell>
          <cell r="D682" t="str">
            <v>27.06.10</v>
          </cell>
          <cell r="E682" t="str">
            <v>Emenda barras de aço com luva prensada d=16mm</v>
          </cell>
          <cell r="F682" t="str">
            <v>un</v>
          </cell>
        </row>
        <row r="683">
          <cell r="B683" t="str">
            <v>7.1.42</v>
          </cell>
          <cell r="D683" t="str">
            <v>27.06.11</v>
          </cell>
          <cell r="E683" t="str">
            <v>Emenda barras de aço com luva prensada d=20mm</v>
          </cell>
          <cell r="F683" t="str">
            <v>un</v>
          </cell>
        </row>
        <row r="684">
          <cell r="B684" t="str">
            <v>7.1.43</v>
          </cell>
          <cell r="D684" t="str">
            <v>27.06.12</v>
          </cell>
          <cell r="E684" t="str">
            <v>Emenda barras de aço com luva prensada d=25mm</v>
          </cell>
          <cell r="F684" t="str">
            <v>un</v>
          </cell>
        </row>
        <row r="685">
          <cell r="B685" t="str">
            <v>7.1.44</v>
          </cell>
          <cell r="D685" t="str">
            <v>27.06.13</v>
          </cell>
          <cell r="E685" t="str">
            <v>Emenda barras de aço com rosca d=12mm</v>
          </cell>
          <cell r="F685" t="str">
            <v>un</v>
          </cell>
        </row>
        <row r="686">
          <cell r="B686" t="str">
            <v>7.1.45</v>
          </cell>
          <cell r="D686" t="str">
            <v>27.06.14</v>
          </cell>
          <cell r="E686" t="str">
            <v>Emenda barras de aço com rosca d=16mm</v>
          </cell>
          <cell r="F686" t="str">
            <v>un</v>
          </cell>
        </row>
        <row r="687">
          <cell r="B687" t="str">
            <v>7.1.46</v>
          </cell>
          <cell r="D687" t="str">
            <v>27.06.15</v>
          </cell>
          <cell r="E687" t="str">
            <v>Emenda barras de aço com rosca d=20mm</v>
          </cell>
          <cell r="F687" t="str">
            <v>un</v>
          </cell>
        </row>
        <row r="688">
          <cell r="B688" t="str">
            <v>7.1.47</v>
          </cell>
          <cell r="D688" t="str">
            <v>27.06.16</v>
          </cell>
          <cell r="E688" t="str">
            <v>Emenda barras de aço com rosca d=25mm</v>
          </cell>
          <cell r="F688" t="str">
            <v>un</v>
          </cell>
        </row>
        <row r="689">
          <cell r="B689" t="str">
            <v>7.1.48</v>
          </cell>
          <cell r="D689" t="str">
            <v>27.06.17</v>
          </cell>
          <cell r="E689" t="str">
            <v xml:space="preserve">Chumbamento barras c/ resina epox. Injecão </v>
          </cell>
          <cell r="F689" t="str">
            <v>kg</v>
          </cell>
        </row>
        <row r="690">
          <cell r="B690" t="str">
            <v>7.1.49</v>
          </cell>
          <cell r="D690" t="str">
            <v>27.07.03</v>
          </cell>
          <cell r="E690" t="str">
            <v>Apar. anc. p/ cabos de protensão ativo de 4 f -1/2"</v>
          </cell>
          <cell r="F690" t="str">
            <v>un</v>
          </cell>
        </row>
        <row r="691">
          <cell r="B691" t="str">
            <v>7.1.50</v>
          </cell>
          <cell r="D691" t="str">
            <v>27.07.04</v>
          </cell>
          <cell r="E691" t="str">
            <v>Apar. anc. p/ cabos de protensão ativo de 6 f -1/2"</v>
          </cell>
          <cell r="F691" t="str">
            <v>un</v>
          </cell>
        </row>
        <row r="692">
          <cell r="B692" t="str">
            <v>7.1.51</v>
          </cell>
          <cell r="D692" t="str">
            <v>27.07.05</v>
          </cell>
          <cell r="E692" t="str">
            <v>Apar. anc. p/ cabos de protensão ativo de 12 f -1/2"</v>
          </cell>
          <cell r="F692" t="str">
            <v>un</v>
          </cell>
        </row>
        <row r="693">
          <cell r="B693" t="str">
            <v>7.1.52</v>
          </cell>
          <cell r="D693" t="str">
            <v xml:space="preserve">27.07.06 </v>
          </cell>
          <cell r="E693" t="str">
            <v>Apar. anc. p/ cabos de protensão ativo de 19 f -1/2"</v>
          </cell>
          <cell r="F693" t="str">
            <v>un</v>
          </cell>
        </row>
        <row r="694">
          <cell r="B694" t="str">
            <v>7.1.53</v>
          </cell>
          <cell r="D694" t="str">
            <v>27.07.09</v>
          </cell>
          <cell r="E694" t="str">
            <v xml:space="preserve">Apar. anc. p/ cabos de protensão pas. de 4 f -1/2" </v>
          </cell>
          <cell r="F694" t="str">
            <v>un</v>
          </cell>
        </row>
        <row r="695">
          <cell r="B695" t="str">
            <v>7.1.54</v>
          </cell>
          <cell r="D695" t="str">
            <v>27.07.10</v>
          </cell>
          <cell r="E695" t="str">
            <v>Apar. anc. p/ cabos de protensão pas. de 6 f -1/2"</v>
          </cell>
          <cell r="F695" t="str">
            <v>un</v>
          </cell>
        </row>
        <row r="696">
          <cell r="B696" t="str">
            <v>7.1.55</v>
          </cell>
          <cell r="D696" t="str">
            <v xml:space="preserve">27.07.12 </v>
          </cell>
          <cell r="E696" t="str">
            <v xml:space="preserve">Apar. anc. p/ cabos de protensão pas. de 19 f -1/2" </v>
          </cell>
          <cell r="F696" t="str">
            <v>un</v>
          </cell>
        </row>
        <row r="697">
          <cell r="B697" t="str">
            <v>7.1.56</v>
          </cell>
          <cell r="D697" t="str">
            <v>27.08.01</v>
          </cell>
          <cell r="E697" t="str">
            <v>Substituição aparelho apoio neoprene fretado</v>
          </cell>
          <cell r="F697" t="str">
            <v>dm³</v>
          </cell>
        </row>
        <row r="698">
          <cell r="B698" t="str">
            <v>7.1.57</v>
          </cell>
          <cell r="D698" t="str">
            <v>27.08.02</v>
          </cell>
          <cell r="E698" t="str">
            <v>Substituição aparelho apoio neoprene c/teflon</v>
          </cell>
          <cell r="F698" t="str">
            <v>dm³</v>
          </cell>
        </row>
        <row r="699">
          <cell r="B699" t="str">
            <v>7.1.58</v>
          </cell>
          <cell r="D699" t="str">
            <v>27.09.01</v>
          </cell>
          <cell r="E699" t="str">
            <v>Concreto Fck 10 MPa</v>
          </cell>
          <cell r="F699" t="str">
            <v>m³</v>
          </cell>
        </row>
        <row r="700">
          <cell r="B700" t="str">
            <v>7.1.59</v>
          </cell>
          <cell r="D700" t="str">
            <v>27.09.02</v>
          </cell>
          <cell r="E700" t="str">
            <v>Concreto Fck 15 MPa</v>
          </cell>
          <cell r="F700" t="str">
            <v>m³</v>
          </cell>
        </row>
        <row r="701">
          <cell r="B701" t="str">
            <v>7.1.60</v>
          </cell>
          <cell r="D701" t="str">
            <v xml:space="preserve">27.09.03 </v>
          </cell>
          <cell r="E701" t="str">
            <v>Concreto Fck 18 MPa</v>
          </cell>
          <cell r="F701" t="str">
            <v>m³</v>
          </cell>
        </row>
        <row r="702">
          <cell r="B702" t="str">
            <v>7.1.61</v>
          </cell>
          <cell r="D702" t="str">
            <v>27.09.04</v>
          </cell>
          <cell r="E702" t="str">
            <v>Concreto Fck 20 MPa</v>
          </cell>
          <cell r="F702" t="str">
            <v>m³</v>
          </cell>
        </row>
        <row r="703">
          <cell r="B703" t="str">
            <v>7.1.62</v>
          </cell>
          <cell r="D703" t="str">
            <v>27.09.05</v>
          </cell>
          <cell r="E703" t="str">
            <v>Concreto Fck 25 MPa</v>
          </cell>
          <cell r="F703" t="str">
            <v>m³</v>
          </cell>
        </row>
        <row r="704">
          <cell r="B704" t="str">
            <v>7.1.63</v>
          </cell>
          <cell r="D704" t="str">
            <v>27.09.07</v>
          </cell>
          <cell r="E704" t="str">
            <v>Concreto Fck 30 MPa</v>
          </cell>
          <cell r="F704" t="str">
            <v>m³</v>
          </cell>
        </row>
        <row r="705">
          <cell r="B705" t="str">
            <v>7.1.64</v>
          </cell>
          <cell r="D705" t="str">
            <v>27.09.08</v>
          </cell>
          <cell r="E705" t="str">
            <v>Concreto Ciclópico</v>
          </cell>
          <cell r="F705" t="str">
            <v>m³</v>
          </cell>
        </row>
        <row r="706">
          <cell r="B706" t="str">
            <v>7.1.65</v>
          </cell>
          <cell r="D706" t="str">
            <v xml:space="preserve">27.09.09 </v>
          </cell>
          <cell r="E706" t="str">
            <v>Concreto Projetado, medido na seção</v>
          </cell>
          <cell r="F706" t="str">
            <v>m³</v>
          </cell>
        </row>
        <row r="707">
          <cell r="B707" t="str">
            <v>7.1.66</v>
          </cell>
          <cell r="D707" t="str">
            <v>27.09.10</v>
          </cell>
          <cell r="E707" t="str">
            <v xml:space="preserve">Bombeamento p/ conc. qualquer resist. </v>
          </cell>
          <cell r="F707" t="str">
            <v>m³</v>
          </cell>
        </row>
        <row r="708">
          <cell r="B708" t="str">
            <v>7.1.67</v>
          </cell>
          <cell r="D708" t="str">
            <v>27.09.11</v>
          </cell>
          <cell r="E708" t="str">
            <v>Concreto grout alta resistência</v>
          </cell>
          <cell r="F708" t="str">
            <v>m³</v>
          </cell>
        </row>
        <row r="709">
          <cell r="B709" t="str">
            <v>7.1.68</v>
          </cell>
          <cell r="D709" t="str">
            <v>27.09.12</v>
          </cell>
          <cell r="E709" t="str">
            <v>Enchimento com concreto celular</v>
          </cell>
          <cell r="F709" t="str">
            <v>m³</v>
          </cell>
        </row>
        <row r="710">
          <cell r="B710" t="str">
            <v>7.1.69</v>
          </cell>
          <cell r="D710" t="str">
            <v>27.09.13</v>
          </cell>
          <cell r="E710" t="str">
            <v>Concreto Fck 12 Mpa</v>
          </cell>
          <cell r="F710" t="str">
            <v>m³</v>
          </cell>
        </row>
        <row r="711">
          <cell r="B711" t="str">
            <v>7.1.70</v>
          </cell>
          <cell r="D711" t="str">
            <v>27.09.14</v>
          </cell>
          <cell r="E711" t="str">
            <v>Concreto Fck 16 Mpa</v>
          </cell>
          <cell r="F711" t="str">
            <v>m³</v>
          </cell>
        </row>
        <row r="712">
          <cell r="B712" t="str">
            <v>7.1.71</v>
          </cell>
          <cell r="D712" t="str">
            <v>27.09.15</v>
          </cell>
          <cell r="E712" t="str">
            <v>Concreto Fck 35 Mpa</v>
          </cell>
          <cell r="F712" t="str">
            <v>m³</v>
          </cell>
        </row>
        <row r="713">
          <cell r="B713" t="str">
            <v>7.1.72</v>
          </cell>
          <cell r="D713" t="str">
            <v>27.09.16</v>
          </cell>
          <cell r="E713" t="str">
            <v>Concreto Fck 40 Mpa</v>
          </cell>
          <cell r="F713" t="str">
            <v>m³</v>
          </cell>
        </row>
        <row r="714">
          <cell r="B714" t="str">
            <v>7.1.73</v>
          </cell>
          <cell r="D714" t="str">
            <v>27.10.01</v>
          </cell>
          <cell r="E714" t="str">
            <v>Junta/retração c/lábio polim. ab.15 até 40mm-subst.</v>
          </cell>
          <cell r="F714" t="str">
            <v>m</v>
          </cell>
        </row>
        <row r="715">
          <cell r="B715" t="str">
            <v>7.1.74</v>
          </cell>
          <cell r="D715" t="str">
            <v>27.10.02</v>
          </cell>
          <cell r="E715" t="str">
            <v>Junta/retração c/lábio polim. ab.40 até 50mm-subst.</v>
          </cell>
          <cell r="F715" t="str">
            <v>m</v>
          </cell>
        </row>
        <row r="716">
          <cell r="B716" t="str">
            <v>7.1.75</v>
          </cell>
          <cell r="D716" t="str">
            <v>27.10.03</v>
          </cell>
          <cell r="E716" t="str">
            <v>Junta/retração c/lábio polim. ab. 50 até 70mm-subst.</v>
          </cell>
          <cell r="F716" t="str">
            <v>m</v>
          </cell>
        </row>
        <row r="717">
          <cell r="B717" t="str">
            <v>7.1.76</v>
          </cell>
          <cell r="D717" t="str">
            <v>27.10.04</v>
          </cell>
          <cell r="E717" t="str">
            <v>Substituição de junta metálica</v>
          </cell>
          <cell r="F717" t="str">
            <v>m</v>
          </cell>
        </row>
        <row r="718">
          <cell r="B718" t="str">
            <v>7.1.77</v>
          </cell>
          <cell r="D718" t="str">
            <v>27.11.01</v>
          </cell>
          <cell r="E718" t="str">
            <v>Preparação e aplicação de argamassa</v>
          </cell>
          <cell r="F718" t="str">
            <v>m³</v>
          </cell>
        </row>
        <row r="719">
          <cell r="B719" t="str">
            <v>7.1.78</v>
          </cell>
          <cell r="D719" t="str">
            <v>27.11.02</v>
          </cell>
          <cell r="E719" t="str">
            <v>Ades.epoxi p/ trincas e fis.extrut.(incl. furo e mang.)</v>
          </cell>
          <cell r="F719" t="str">
            <v>kg</v>
          </cell>
        </row>
        <row r="720">
          <cell r="B720" t="str">
            <v>7.1.79</v>
          </cell>
          <cell r="D720" t="str">
            <v>27.11.03</v>
          </cell>
          <cell r="E720" t="str">
            <v>Injeção de calda de cimento</v>
          </cell>
          <cell r="F720" t="str">
            <v>kg</v>
          </cell>
        </row>
        <row r="721">
          <cell r="B721" t="str">
            <v>7.1.80</v>
          </cell>
          <cell r="D721" t="str">
            <v>27.11.05</v>
          </cell>
          <cell r="E721" t="str">
            <v>Injeção de calda de cimento em bainhas</v>
          </cell>
          <cell r="F721" t="str">
            <v>kg</v>
          </cell>
        </row>
        <row r="722">
          <cell r="B722" t="str">
            <v>7.1.81</v>
          </cell>
          <cell r="D722" t="str">
            <v>27.11.09</v>
          </cell>
          <cell r="E722" t="str">
            <v>Argamassa de cimento e areia traço 1:6</v>
          </cell>
          <cell r="F722" t="str">
            <v>m³</v>
          </cell>
        </row>
        <row r="723">
          <cell r="B723" t="str">
            <v>7.1.82</v>
          </cell>
          <cell r="D723" t="str">
            <v>27.11.10</v>
          </cell>
          <cell r="E723" t="str">
            <v>Argamassa cimento e areia traço 1:3 esp 2cm</v>
          </cell>
          <cell r="F723" t="str">
            <v>m²</v>
          </cell>
        </row>
        <row r="724">
          <cell r="B724" t="str">
            <v>7.1.83</v>
          </cell>
          <cell r="D724" t="str">
            <v>27.12.01</v>
          </cell>
          <cell r="E724" t="str">
            <v>Tubo de pvc perfurado ou não D=0,050m</v>
          </cell>
          <cell r="F724" t="str">
            <v>m</v>
          </cell>
        </row>
        <row r="725">
          <cell r="B725" t="str">
            <v>7.1.84</v>
          </cell>
          <cell r="D725" t="str">
            <v>27.12.03</v>
          </cell>
          <cell r="E725" t="str">
            <v>Tubo de pvc perfurado ou não D=0,10m</v>
          </cell>
          <cell r="F725" t="str">
            <v>m</v>
          </cell>
        </row>
        <row r="726">
          <cell r="B726" t="str">
            <v>7.1.85</v>
          </cell>
          <cell r="D726" t="str">
            <v>27.12.04</v>
          </cell>
          <cell r="E726" t="str">
            <v xml:space="preserve">Tubo de pvc perfurado ou não D=0,15m </v>
          </cell>
          <cell r="F726" t="str">
            <v>m</v>
          </cell>
        </row>
        <row r="727">
          <cell r="B727" t="str">
            <v>7.1.86</v>
          </cell>
          <cell r="D727" t="str">
            <v>27.13.02</v>
          </cell>
          <cell r="E727" t="str">
            <v>Aditivo super plastificante</v>
          </cell>
          <cell r="F727" t="str">
            <v>kg</v>
          </cell>
        </row>
        <row r="728">
          <cell r="B728" t="str">
            <v>7.1.87</v>
          </cell>
          <cell r="D728" t="str">
            <v>27.13.03</v>
          </cell>
          <cell r="E728" t="str">
            <v>Aditivo super fluidificante</v>
          </cell>
          <cell r="F728" t="str">
            <v>kg</v>
          </cell>
        </row>
        <row r="729">
          <cell r="B729" t="str">
            <v>7.1.88</v>
          </cell>
          <cell r="D729" t="str">
            <v>27.13.04</v>
          </cell>
          <cell r="E729" t="str">
            <v xml:space="preserve">Aditivo acelerador de pega </v>
          </cell>
          <cell r="F729" t="str">
            <v>kg</v>
          </cell>
        </row>
        <row r="730">
          <cell r="B730" t="str">
            <v>7.1.89</v>
          </cell>
          <cell r="D730" t="str">
            <v>27.13.05</v>
          </cell>
          <cell r="E730" t="str">
            <v>Aditivo retardador de pega</v>
          </cell>
          <cell r="F730" t="str">
            <v>kg</v>
          </cell>
        </row>
        <row r="731">
          <cell r="B731" t="str">
            <v>7.1.90</v>
          </cell>
          <cell r="D731" t="str">
            <v>27.14.03</v>
          </cell>
          <cell r="E731" t="str">
            <v>Pintura a base de epoxi - 2 demãos</v>
          </cell>
          <cell r="F731" t="str">
            <v>m²</v>
          </cell>
        </row>
        <row r="733">
          <cell r="B733" t="str">
            <v>Cód. Colinas</v>
          </cell>
          <cell r="D733" t="str">
            <v>Código</v>
          </cell>
          <cell r="E733" t="str">
            <v>Serviços</v>
          </cell>
          <cell r="F733" t="str">
            <v>Unid.</v>
          </cell>
        </row>
        <row r="736">
          <cell r="D736" t="str">
            <v>FASE 28 - SINALIZAÇÃO E ELEMENTOS DE SEGURANÇA</v>
          </cell>
        </row>
        <row r="737">
          <cell r="B737" t="str">
            <v>8.1.1</v>
          </cell>
          <cell r="D737" t="str">
            <v>28.01.02</v>
          </cell>
          <cell r="E737" t="str">
            <v>Placa de aço + GT</v>
          </cell>
          <cell r="F737" t="str">
            <v>m²</v>
          </cell>
        </row>
        <row r="738">
          <cell r="B738" t="str">
            <v>8.1.2</v>
          </cell>
          <cell r="D738" t="str">
            <v>28.01.04</v>
          </cell>
          <cell r="E738" t="str">
            <v>Placa de aço GT+ GT</v>
          </cell>
          <cell r="F738" t="str">
            <v>m²</v>
          </cell>
        </row>
        <row r="739">
          <cell r="B739" t="str">
            <v>8.1.3</v>
          </cell>
          <cell r="D739" t="str">
            <v>28.01.05</v>
          </cell>
          <cell r="E739" t="str">
            <v>Placa de aço GT+ AI</v>
          </cell>
          <cell r="F739" t="str">
            <v>m²</v>
          </cell>
        </row>
        <row r="740">
          <cell r="B740" t="str">
            <v>8.1.4</v>
          </cell>
          <cell r="D740" t="str">
            <v>28.01.07</v>
          </cell>
          <cell r="E740" t="str">
            <v>Placa alumínio mod. GT+GT</v>
          </cell>
          <cell r="F740" t="str">
            <v>m²</v>
          </cell>
        </row>
        <row r="741">
          <cell r="B741" t="str">
            <v>8.1.5</v>
          </cell>
          <cell r="D741" t="str">
            <v>28.01.08</v>
          </cell>
          <cell r="E741" t="str">
            <v xml:space="preserve">Placa al. mod. GT+AI </v>
          </cell>
          <cell r="F741" t="str">
            <v>m²</v>
          </cell>
        </row>
        <row r="742">
          <cell r="B742" t="str">
            <v>8.1.6</v>
          </cell>
          <cell r="D742" t="str">
            <v>28.01.10</v>
          </cell>
          <cell r="E742" t="str">
            <v xml:space="preserve">Placa al.mod.Ed./Ob.GT+Vinil </v>
          </cell>
          <cell r="F742" t="str">
            <v>m²</v>
          </cell>
        </row>
        <row r="743">
          <cell r="B743" t="str">
            <v>8.1.7</v>
          </cell>
          <cell r="D743" t="str">
            <v>28.01.17</v>
          </cell>
          <cell r="E743" t="str">
            <v xml:space="preserve">Placa em al. mod. p/Port/Semi-Port - GT+GT </v>
          </cell>
          <cell r="F743" t="str">
            <v>m²</v>
          </cell>
        </row>
        <row r="744">
          <cell r="B744" t="str">
            <v>8.1.8</v>
          </cell>
          <cell r="D744" t="str">
            <v>28.01.18</v>
          </cell>
          <cell r="E744" t="str">
            <v>Placa al. mod. p/Port./Semi GT+AI</v>
          </cell>
          <cell r="F744" t="str">
            <v>m²</v>
          </cell>
        </row>
        <row r="745">
          <cell r="B745" t="str">
            <v>8.1.9</v>
          </cell>
          <cell r="D745" t="str">
            <v>28.03.01</v>
          </cell>
          <cell r="E745" t="str">
            <v>Sinaliz.hor. res.alquid. + bor.clor.</v>
          </cell>
          <cell r="F745" t="str">
            <v>m²</v>
          </cell>
        </row>
        <row r="746">
          <cell r="B746" t="str">
            <v>8.1.10</v>
          </cell>
          <cell r="D746" t="str">
            <v>28.03.02</v>
          </cell>
          <cell r="E746" t="str">
            <v xml:space="preserve">Sinaliz.hor. c/resina vinilica ou acrilica </v>
          </cell>
          <cell r="F746" t="str">
            <v>m²</v>
          </cell>
        </row>
        <row r="747">
          <cell r="B747" t="str">
            <v>8.1.11</v>
          </cell>
          <cell r="D747" t="str">
            <v>28.03.03</v>
          </cell>
          <cell r="E747" t="str">
            <v xml:space="preserve">Sinaliz.hor. com termoplast. Hot-spray </v>
          </cell>
          <cell r="F747" t="str">
            <v>m²</v>
          </cell>
        </row>
        <row r="748">
          <cell r="B748" t="str">
            <v>8.1.12</v>
          </cell>
          <cell r="D748" t="str">
            <v>28.03.04</v>
          </cell>
          <cell r="E748" t="str">
            <v xml:space="preserve">Sinaliz.hor. c/termoplast.spray- c/visib </v>
          </cell>
          <cell r="F748" t="str">
            <v>m²</v>
          </cell>
        </row>
        <row r="749">
          <cell r="B749" t="str">
            <v>8.1.13</v>
          </cell>
          <cell r="D749" t="str">
            <v>28.03.05</v>
          </cell>
          <cell r="E749" t="str">
            <v>Sinaliz. hor. c/termoplast estrudado</v>
          </cell>
          <cell r="F749" t="str">
            <v>m²</v>
          </cell>
        </row>
        <row r="750">
          <cell r="B750" t="str">
            <v>8.1.14</v>
          </cell>
          <cell r="D750" t="str">
            <v>28.03.06</v>
          </cell>
          <cell r="E750" t="str">
            <v>Sinaliz. hor tinta para pouco trafego</v>
          </cell>
          <cell r="F750" t="str">
            <v>m²</v>
          </cell>
        </row>
        <row r="751">
          <cell r="B751" t="str">
            <v>8.1.15</v>
          </cell>
          <cell r="D751" t="str">
            <v>28.03.07</v>
          </cell>
          <cell r="E751" t="str">
            <v>Sinaliz. horiz. acril.base de água</v>
          </cell>
          <cell r="F751" t="str">
            <v>m²</v>
          </cell>
        </row>
        <row r="752">
          <cell r="B752" t="str">
            <v>8.1.16</v>
          </cell>
          <cell r="D752" t="str">
            <v>28.03.08</v>
          </cell>
          <cell r="E752" t="str">
            <v>Sinaliz. horiz. acril. base água c/visibead</v>
          </cell>
          <cell r="F752" t="str">
            <v>m²</v>
          </cell>
        </row>
        <row r="753">
          <cell r="B753" t="str">
            <v>8.1.17</v>
          </cell>
          <cell r="D753" t="str">
            <v>28.03.09</v>
          </cell>
          <cell r="E753" t="str">
            <v xml:space="preserve">Tacha c/elem refl. vidro esp.lap. monod. </v>
          </cell>
          <cell r="F753" t="str">
            <v>un</v>
          </cell>
        </row>
        <row r="754">
          <cell r="B754" t="str">
            <v>8.1.18</v>
          </cell>
          <cell r="D754" t="str">
            <v>28.03.09.01</v>
          </cell>
          <cell r="E754" t="str">
            <v>Tacha c/elem refl. vidro esp.lap.bidir.</v>
          </cell>
          <cell r="F754" t="str">
            <v>un</v>
          </cell>
        </row>
        <row r="755">
          <cell r="B755" t="str">
            <v>8.1.19</v>
          </cell>
          <cell r="D755" t="str">
            <v>28.03.10</v>
          </cell>
          <cell r="E755" t="str">
            <v xml:space="preserve">Tachão mini refl. vidro esp.lap.monod. </v>
          </cell>
          <cell r="F755" t="str">
            <v>un</v>
          </cell>
        </row>
        <row r="756">
          <cell r="B756" t="str">
            <v>8.1.20</v>
          </cell>
          <cell r="D756" t="str">
            <v>28.03.10.01</v>
          </cell>
          <cell r="E756" t="str">
            <v>Tachão mini refl. vidro esp.lap.bid</v>
          </cell>
          <cell r="F756" t="str">
            <v>un</v>
          </cell>
        </row>
        <row r="757">
          <cell r="B757" t="str">
            <v>8.1.21</v>
          </cell>
          <cell r="D757" t="str">
            <v>28.03.11</v>
          </cell>
          <cell r="E757" t="str">
            <v xml:space="preserve">Tachão c/elem refl vidro esp.lap.monod. </v>
          </cell>
          <cell r="F757" t="str">
            <v>un</v>
          </cell>
        </row>
        <row r="758">
          <cell r="B758" t="str">
            <v>8.1.22</v>
          </cell>
          <cell r="D758" t="str">
            <v>28.03.12</v>
          </cell>
          <cell r="E758" t="str">
            <v xml:space="preserve">Tachão c/elem refl. vidro esp.lap bidirec. </v>
          </cell>
          <cell r="F758" t="str">
            <v>un</v>
          </cell>
        </row>
        <row r="759">
          <cell r="B759" t="str">
            <v>8.1.23</v>
          </cell>
          <cell r="D759" t="str">
            <v>28.03.13</v>
          </cell>
          <cell r="E759" t="str">
            <v>Tacha c/elem refl de plastico monod.</v>
          </cell>
          <cell r="F759" t="str">
            <v>un</v>
          </cell>
        </row>
        <row r="760">
          <cell r="B760" t="str">
            <v>8.1.24</v>
          </cell>
          <cell r="D760" t="str">
            <v>28.03.14</v>
          </cell>
          <cell r="E760" t="str">
            <v>Tacha c/elem refl de plastico bidirec.</v>
          </cell>
          <cell r="F760" t="str">
            <v>un</v>
          </cell>
        </row>
        <row r="761">
          <cell r="B761" t="str">
            <v>8.1.25</v>
          </cell>
          <cell r="D761" t="str">
            <v>28.03.15</v>
          </cell>
          <cell r="E761" t="str">
            <v xml:space="preserve">Tacha c/elem refl prism.monodirec. </v>
          </cell>
          <cell r="F761" t="str">
            <v>un</v>
          </cell>
        </row>
        <row r="762">
          <cell r="B762" t="str">
            <v>8.1.26</v>
          </cell>
          <cell r="D762" t="str">
            <v>28.03.16</v>
          </cell>
          <cell r="E762" t="str">
            <v xml:space="preserve">Tacha c/elem refl prism. bidirec. </v>
          </cell>
          <cell r="F762" t="str">
            <v>un</v>
          </cell>
        </row>
        <row r="763">
          <cell r="B763" t="str">
            <v>8.1.27</v>
          </cell>
          <cell r="D763" t="str">
            <v>28.04.01</v>
          </cell>
          <cell r="E763" t="str">
            <v>Balizador de solo</v>
          </cell>
          <cell r="F763" t="str">
            <v>un</v>
          </cell>
        </row>
        <row r="764">
          <cell r="B764" t="str">
            <v>8.1.28</v>
          </cell>
          <cell r="D764" t="str">
            <v>28.04.05</v>
          </cell>
          <cell r="E764" t="str">
            <v xml:space="preserve">Barreira plast. bicolor 1000x 500x500mm </v>
          </cell>
          <cell r="F764" t="str">
            <v>un</v>
          </cell>
        </row>
        <row r="765">
          <cell r="B765" t="str">
            <v>8.1.29</v>
          </cell>
          <cell r="D765" t="str">
            <v>28.04.06</v>
          </cell>
          <cell r="E765" t="str">
            <v>Cilindro Canalizador de trafego</v>
          </cell>
          <cell r="F765" t="str">
            <v>un</v>
          </cell>
        </row>
        <row r="766">
          <cell r="B766" t="str">
            <v>8.1.30</v>
          </cell>
          <cell r="D766" t="str">
            <v>28.04.07</v>
          </cell>
          <cell r="E766" t="str">
            <v>Balizador cilindrico GT</v>
          </cell>
          <cell r="F766" t="str">
            <v>un</v>
          </cell>
        </row>
        <row r="767">
          <cell r="B767" t="str">
            <v>8.1.31</v>
          </cell>
          <cell r="D767" t="str">
            <v>28.04.08</v>
          </cell>
          <cell r="E767" t="str">
            <v xml:space="preserve">Balizador cilindrico AI </v>
          </cell>
          <cell r="F767" t="str">
            <v>un</v>
          </cell>
        </row>
        <row r="768">
          <cell r="B768" t="str">
            <v>8.1.32</v>
          </cell>
          <cell r="D768" t="str">
            <v>28.04.09</v>
          </cell>
          <cell r="E768" t="str">
            <v>Baia proteção simples</v>
          </cell>
          <cell r="F768" t="str">
            <v>un</v>
          </cell>
        </row>
        <row r="769">
          <cell r="B769" t="str">
            <v>8.1.33</v>
          </cell>
          <cell r="D769" t="str">
            <v>28.04.10</v>
          </cell>
          <cell r="E769" t="str">
            <v>Baia proteção duplo</v>
          </cell>
          <cell r="F769" t="str">
            <v>un</v>
          </cell>
        </row>
        <row r="770">
          <cell r="B770" t="str">
            <v>8.1.34</v>
          </cell>
          <cell r="D770" t="str">
            <v>28.04.11</v>
          </cell>
          <cell r="E770" t="str">
            <v>Baia proteção master</v>
          </cell>
          <cell r="F770" t="str">
            <v>un</v>
          </cell>
        </row>
        <row r="771">
          <cell r="B771" t="str">
            <v>8.1.35</v>
          </cell>
          <cell r="D771" t="str">
            <v xml:space="preserve">28.04.12 </v>
          </cell>
          <cell r="E771" t="str">
            <v xml:space="preserve">Lamela ant.fixada em barr.N.Jersey h=0,60m </v>
          </cell>
          <cell r="F771" t="str">
            <v>m</v>
          </cell>
        </row>
        <row r="772">
          <cell r="B772" t="str">
            <v>8.1.36</v>
          </cell>
          <cell r="D772" t="str">
            <v>28.04.13</v>
          </cell>
          <cell r="E772" t="str">
            <v xml:space="preserve">Lamela ant.fixada em barr.N.Jersey h=0,80m </v>
          </cell>
          <cell r="F772" t="str">
            <v>m</v>
          </cell>
        </row>
        <row r="773">
          <cell r="B773" t="str">
            <v>8.1.37</v>
          </cell>
          <cell r="D773" t="str">
            <v>28.04.14</v>
          </cell>
          <cell r="E773" t="str">
            <v>Lamela ant.fixada em defensa h=0,80m</v>
          </cell>
          <cell r="F773" t="str">
            <v>m</v>
          </cell>
        </row>
        <row r="774">
          <cell r="B774" t="str">
            <v>8.1.38</v>
          </cell>
          <cell r="D774" t="str">
            <v>28.05.01</v>
          </cell>
          <cell r="E774" t="str">
            <v xml:space="preserve">Defensa -maleável simples </v>
          </cell>
          <cell r="F774" t="str">
            <v>m</v>
          </cell>
        </row>
        <row r="775">
          <cell r="B775" t="str">
            <v>8.1.39</v>
          </cell>
          <cell r="D775" t="str">
            <v>28.05.02</v>
          </cell>
          <cell r="E775" t="str">
            <v xml:space="preserve">Defensa -maleável duplo </v>
          </cell>
          <cell r="F775" t="str">
            <v>m</v>
          </cell>
        </row>
        <row r="776">
          <cell r="B776" t="str">
            <v>8.1.40</v>
          </cell>
          <cell r="D776" t="str">
            <v>28.05.03</v>
          </cell>
          <cell r="E776" t="str">
            <v>Defensa -maleável simples - implantação</v>
          </cell>
          <cell r="F776" t="str">
            <v>m</v>
          </cell>
        </row>
        <row r="777">
          <cell r="B777" t="str">
            <v>8.1.41</v>
          </cell>
          <cell r="D777" t="str">
            <v>28.05.04</v>
          </cell>
          <cell r="E777" t="str">
            <v>Defensa -maleável duplo - implantação</v>
          </cell>
          <cell r="F777" t="str">
            <v>m</v>
          </cell>
        </row>
        <row r="778">
          <cell r="B778" t="str">
            <v>8.1.42</v>
          </cell>
          <cell r="D778" t="str">
            <v>28.05.05</v>
          </cell>
          <cell r="E778" t="str">
            <v xml:space="preserve">Defensa -semi-maleável simples - fornecim. </v>
          </cell>
          <cell r="F778" t="str">
            <v>m</v>
          </cell>
        </row>
        <row r="779">
          <cell r="B779" t="str">
            <v>8.1.43</v>
          </cell>
          <cell r="D779" t="str">
            <v>28.05.06</v>
          </cell>
          <cell r="E779" t="str">
            <v xml:space="preserve">Defensa -semi-maleável simples - instalação </v>
          </cell>
          <cell r="F779" t="str">
            <v>m</v>
          </cell>
        </row>
        <row r="780">
          <cell r="B780" t="str">
            <v>8.1.44</v>
          </cell>
          <cell r="D780" t="str">
            <v>28.06.01</v>
          </cell>
          <cell r="E780" t="str">
            <v xml:space="preserve">G.c.intransponível tipo I - des. 5289 </v>
          </cell>
          <cell r="F780" t="str">
            <v>m</v>
          </cell>
        </row>
        <row r="781">
          <cell r="B781" t="str">
            <v>8.1.45</v>
          </cell>
          <cell r="D781" t="str">
            <v>28.06.02</v>
          </cell>
          <cell r="E781" t="str">
            <v xml:space="preserve">G.c.intransponível tipo II - des. 5307 </v>
          </cell>
          <cell r="F781" t="str">
            <v>m</v>
          </cell>
        </row>
        <row r="782">
          <cell r="B782" t="str">
            <v>8.1.46</v>
          </cell>
          <cell r="D782" t="str">
            <v>28.06.03</v>
          </cell>
          <cell r="E782" t="str">
            <v>G.c.de conc. pré passarela - des. 5370</v>
          </cell>
          <cell r="F782" t="str">
            <v>m</v>
          </cell>
        </row>
        <row r="783">
          <cell r="B783" t="str">
            <v>8.1.47</v>
          </cell>
          <cell r="D783" t="str">
            <v>28.06.04</v>
          </cell>
          <cell r="E783" t="str">
            <v xml:space="preserve">Barreira de segurança tipo New Jersey - des. 5396 </v>
          </cell>
          <cell r="F783" t="str">
            <v>m</v>
          </cell>
        </row>
        <row r="784">
          <cell r="B784" t="str">
            <v>8.1.48</v>
          </cell>
          <cell r="D784" t="str">
            <v>28.06.05</v>
          </cell>
          <cell r="E784" t="str">
            <v xml:space="preserve">Barreira double face New Jersey des 5514 </v>
          </cell>
          <cell r="F784" t="str">
            <v>m</v>
          </cell>
        </row>
        <row r="785">
          <cell r="B785" t="str">
            <v>8.1.49</v>
          </cell>
          <cell r="D785" t="str">
            <v>28.06.06</v>
          </cell>
          <cell r="E785" t="str">
            <v xml:space="preserve">Barreira double face New Jersey O.A.E.des 5464 </v>
          </cell>
          <cell r="F785" t="str">
            <v>m</v>
          </cell>
        </row>
        <row r="786">
          <cell r="B786" t="str">
            <v>8.1.50</v>
          </cell>
          <cell r="D786" t="str">
            <v>28.06.07</v>
          </cell>
          <cell r="E786" t="str">
            <v xml:space="preserve">Barreira double face New Jersey des 5465 </v>
          </cell>
          <cell r="F786" t="str">
            <v>m</v>
          </cell>
        </row>
        <row r="787">
          <cell r="B787" t="str">
            <v>8.1.51</v>
          </cell>
          <cell r="D787" t="str">
            <v>28.06.08</v>
          </cell>
          <cell r="E787" t="str">
            <v xml:space="preserve">Barreira com passeio p/ O.A.E. - des 5397 </v>
          </cell>
          <cell r="F787" t="str">
            <v>m</v>
          </cell>
        </row>
        <row r="788">
          <cell r="B788" t="str">
            <v>8.1.52</v>
          </cell>
          <cell r="D788" t="str">
            <v>28.06.09</v>
          </cell>
          <cell r="E788" t="str">
            <v xml:space="preserve">Barreira New-Jersey extrudada </v>
          </cell>
          <cell r="F788" t="str">
            <v>m</v>
          </cell>
        </row>
        <row r="789">
          <cell r="B789" t="str">
            <v>8.1.53</v>
          </cell>
          <cell r="D789" t="str">
            <v>28.06.10</v>
          </cell>
          <cell r="E789" t="str">
            <v xml:space="preserve">Suporte madeira tratada 0,10 x 0,10m </v>
          </cell>
          <cell r="F789" t="str">
            <v>m</v>
          </cell>
        </row>
        <row r="790">
          <cell r="B790" t="str">
            <v>8.1.54</v>
          </cell>
          <cell r="D790" t="str">
            <v>28.06.11</v>
          </cell>
          <cell r="E790" t="str">
            <v xml:space="preserve">Suporte de perfil metálico galvanizado </v>
          </cell>
          <cell r="F790" t="str">
            <v>kg</v>
          </cell>
        </row>
        <row r="791">
          <cell r="B791" t="str">
            <v>8.1.55</v>
          </cell>
          <cell r="D791" t="str">
            <v>28.06.12</v>
          </cell>
          <cell r="E791" t="str">
            <v xml:space="preserve">Suporte de tubo galvanizado d= 2 1/2" </v>
          </cell>
          <cell r="F791" t="str">
            <v>m</v>
          </cell>
        </row>
        <row r="792">
          <cell r="B792" t="str">
            <v>8.1.56</v>
          </cell>
          <cell r="D792" t="str">
            <v>28.07.01</v>
          </cell>
          <cell r="E792" t="str">
            <v xml:space="preserve">Broca de concreto armado D=20,00cm </v>
          </cell>
          <cell r="F792" t="str">
            <v>m</v>
          </cell>
        </row>
        <row r="793">
          <cell r="B793" t="str">
            <v>8.1.57</v>
          </cell>
          <cell r="D793" t="str">
            <v>28.07.02</v>
          </cell>
          <cell r="E793" t="str">
            <v xml:space="preserve">Broca de concreto armado D=25,00cm </v>
          </cell>
          <cell r="F793" t="str">
            <v>m</v>
          </cell>
        </row>
        <row r="794">
          <cell r="B794" t="str">
            <v>8.1.58</v>
          </cell>
          <cell r="D794" t="str">
            <v>28.07.03</v>
          </cell>
          <cell r="E794" t="str">
            <v>Broca de concreto armado D=15,00cm</v>
          </cell>
          <cell r="F794" t="str">
            <v>m</v>
          </cell>
        </row>
        <row r="795">
          <cell r="B795" t="str">
            <v>8.1.59</v>
          </cell>
          <cell r="D795" t="str">
            <v>28.07.04</v>
          </cell>
          <cell r="E795" t="str">
            <v xml:space="preserve">Placa institucional </v>
          </cell>
          <cell r="F795" t="str">
            <v>un</v>
          </cell>
        </row>
        <row r="796">
          <cell r="B796" t="str">
            <v>8.1.60</v>
          </cell>
          <cell r="D796" t="str">
            <v>28.07.05</v>
          </cell>
          <cell r="E796" t="str">
            <v xml:space="preserve">Manut placa instit. </v>
          </cell>
          <cell r="F796" t="str">
            <v>manut x mês</v>
          </cell>
        </row>
        <row r="798">
          <cell r="B798" t="str">
            <v>Cód. Colinas</v>
          </cell>
          <cell r="D798" t="str">
            <v>Código</v>
          </cell>
          <cell r="E798" t="str">
            <v>Serviços</v>
          </cell>
          <cell r="F798" t="str">
            <v>Unid.</v>
          </cell>
        </row>
        <row r="801">
          <cell r="D801" t="str">
            <v>FASE 30 - SERVIÇO DE PROTEÇÂO AO MEIO AMBIENTE</v>
          </cell>
        </row>
        <row r="802">
          <cell r="B802" t="str">
            <v>9.1.1</v>
          </cell>
          <cell r="D802" t="str">
            <v>30.01.01</v>
          </cell>
          <cell r="E802" t="str">
            <v>Grama placa s/adubo</v>
          </cell>
          <cell r="F802" t="str">
            <v>m²</v>
          </cell>
        </row>
        <row r="803">
          <cell r="B803" t="str">
            <v>9.1.2</v>
          </cell>
          <cell r="D803" t="str">
            <v>30.01.02</v>
          </cell>
          <cell r="E803" t="str">
            <v>Grama placa c/adubo</v>
          </cell>
          <cell r="F803" t="str">
            <v>m²</v>
          </cell>
        </row>
        <row r="804">
          <cell r="B804" t="str">
            <v>9.1.3</v>
          </cell>
          <cell r="D804" t="str">
            <v>30.01.03</v>
          </cell>
          <cell r="E804" t="str">
            <v>Grama muda s/adubo</v>
          </cell>
          <cell r="F804" t="str">
            <v>m²</v>
          </cell>
        </row>
        <row r="805">
          <cell r="B805" t="str">
            <v>9.1.4</v>
          </cell>
          <cell r="D805" t="str">
            <v>30.01.04</v>
          </cell>
          <cell r="E805" t="str">
            <v>Grama muda c/adubo</v>
          </cell>
          <cell r="F805" t="str">
            <v>m²</v>
          </cell>
        </row>
        <row r="806">
          <cell r="B806" t="str">
            <v>9.1.5</v>
          </cell>
          <cell r="D806" t="str">
            <v>30.01.05</v>
          </cell>
          <cell r="E806" t="str">
            <v>Plant. Semen. s/adubo</v>
          </cell>
          <cell r="F806" t="str">
            <v>m²</v>
          </cell>
        </row>
        <row r="807">
          <cell r="B807" t="str">
            <v>9.1.6</v>
          </cell>
          <cell r="D807" t="str">
            <v>30.01.06</v>
          </cell>
          <cell r="E807" t="str">
            <v>Plant. Semen. c/adubo</v>
          </cell>
          <cell r="F807" t="str">
            <v>m²</v>
          </cell>
        </row>
        <row r="808">
          <cell r="B808" t="str">
            <v>9.1.7</v>
          </cell>
          <cell r="D808" t="str">
            <v>30.01.07</v>
          </cell>
          <cell r="E808" t="str">
            <v>Hidrossemeadura</v>
          </cell>
          <cell r="F808" t="str">
            <v>m²</v>
          </cell>
        </row>
        <row r="809">
          <cell r="B809" t="str">
            <v>9.1.8</v>
          </cell>
          <cell r="D809" t="str">
            <v>30.01.08</v>
          </cell>
          <cell r="E809" t="str">
            <v>Irrig. Revest. Vegetal</v>
          </cell>
          <cell r="F809" t="str">
            <v>m²</v>
          </cell>
        </row>
        <row r="810">
          <cell r="B810" t="str">
            <v>9.1.9</v>
          </cell>
          <cell r="D810" t="str">
            <v>30.01.21</v>
          </cell>
          <cell r="E810" t="str">
            <v xml:space="preserve">Plantio de arbustos </v>
          </cell>
          <cell r="F810" t="str">
            <v>un</v>
          </cell>
        </row>
        <row r="811">
          <cell r="B811" t="str">
            <v>9.1.10</v>
          </cell>
          <cell r="D811" t="str">
            <v>30.01.22</v>
          </cell>
          <cell r="E811" t="str">
            <v>Plantio de arvores</v>
          </cell>
          <cell r="F811" t="str">
            <v>un</v>
          </cell>
        </row>
        <row r="812">
          <cell r="B812" t="str">
            <v>9.1.11</v>
          </cell>
          <cell r="D812" t="str">
            <v>30.01.30</v>
          </cell>
          <cell r="E812" t="str">
            <v xml:space="preserve">Plant gram sem c adu. </v>
          </cell>
          <cell r="F812" t="str">
            <v>m²</v>
          </cell>
        </row>
        <row r="813">
          <cell r="B813" t="str">
            <v>9.1.12</v>
          </cell>
          <cell r="D813" t="str">
            <v>30.02.02</v>
          </cell>
          <cell r="E813" t="str">
            <v xml:space="preserve">Alambrado com tela de arame galv., mourao de conc, </v>
          </cell>
          <cell r="F813" t="str">
            <v>m²</v>
          </cell>
        </row>
        <row r="815">
          <cell r="B815" t="str">
            <v>Cód. Colinas</v>
          </cell>
          <cell r="D815" t="str">
            <v>Código</v>
          </cell>
          <cell r="E815" t="str">
            <v>Serviços</v>
          </cell>
          <cell r="F815" t="str">
            <v>Unid.</v>
          </cell>
        </row>
        <row r="818">
          <cell r="D818" t="str">
            <v>FASE 31 - CONSERVAÇÃO DE ROTINA</v>
          </cell>
        </row>
        <row r="819">
          <cell r="B819" t="str">
            <v>10.1.1</v>
          </cell>
          <cell r="D819" t="str">
            <v>31.01.01</v>
          </cell>
          <cell r="E819" t="str">
            <v>Remendo pre-mist. Quente</v>
          </cell>
          <cell r="F819" t="str">
            <v>m³</v>
          </cell>
        </row>
        <row r="820">
          <cell r="B820" t="str">
            <v>10.1.2</v>
          </cell>
          <cell r="D820" t="str">
            <v>31.01.02</v>
          </cell>
          <cell r="E820" t="str">
            <v>Remendo pre-mist. Frio</v>
          </cell>
          <cell r="F820" t="str">
            <v>m³</v>
          </cell>
        </row>
        <row r="821">
          <cell r="B821" t="str">
            <v>10.1.3</v>
          </cell>
          <cell r="D821" t="str">
            <v>31.01.03</v>
          </cell>
          <cell r="E821" t="str">
            <v>Reparo em pav. Tapa buraco</v>
          </cell>
          <cell r="F821" t="str">
            <v>m³</v>
          </cell>
        </row>
        <row r="822">
          <cell r="B822" t="str">
            <v>10.1.4</v>
          </cell>
          <cell r="D822" t="str">
            <v>31.01.04</v>
          </cell>
          <cell r="E822" t="str">
            <v>Reparo de base brita graduada</v>
          </cell>
          <cell r="F822" t="str">
            <v>m³</v>
          </cell>
        </row>
        <row r="823">
          <cell r="B823" t="str">
            <v>10.1.5</v>
          </cell>
          <cell r="D823" t="str">
            <v>31.01.05</v>
          </cell>
          <cell r="E823" t="str">
            <v>Selagem de trinca</v>
          </cell>
          <cell r="F823" t="str">
            <v>litros</v>
          </cell>
        </row>
        <row r="824">
          <cell r="B824" t="str">
            <v>10.1.6</v>
          </cell>
          <cell r="D824" t="str">
            <v>31.01.06</v>
          </cell>
          <cell r="E824" t="str">
            <v>Reparo de concreto portland</v>
          </cell>
          <cell r="F824" t="str">
            <v>m³</v>
          </cell>
        </row>
        <row r="825">
          <cell r="B825" t="str">
            <v>10.1.7</v>
          </cell>
          <cell r="D825" t="str">
            <v>31.01.07</v>
          </cell>
          <cell r="E825" t="str">
            <v xml:space="preserve">Repos. Ver. Prim. Pista </v>
          </cell>
          <cell r="F825" t="str">
            <v>m³</v>
          </cell>
        </row>
        <row r="826">
          <cell r="B826" t="str">
            <v>10.1.8</v>
          </cell>
          <cell r="D826" t="str">
            <v>31.01.08</v>
          </cell>
          <cell r="E826" t="str">
            <v>Repos. Ver. Prim. Acost.</v>
          </cell>
          <cell r="F826" t="str">
            <v>m³</v>
          </cell>
        </row>
        <row r="827">
          <cell r="B827" t="str">
            <v>10.1.9</v>
          </cell>
          <cell r="D827" t="str">
            <v>31.01.09</v>
          </cell>
          <cell r="E827" t="str">
            <v xml:space="preserve">Reconformação de plataforma </v>
          </cell>
          <cell r="F827" t="str">
            <v>km</v>
          </cell>
        </row>
        <row r="828">
          <cell r="B828" t="str">
            <v>10.1.10</v>
          </cell>
          <cell r="D828" t="str">
            <v>31.01.10</v>
          </cell>
          <cell r="E828" t="str">
            <v xml:space="preserve">Reconformação de acostamento </v>
          </cell>
          <cell r="F828" t="str">
            <v>km</v>
          </cell>
        </row>
        <row r="829">
          <cell r="B829" t="str">
            <v>10.1.11</v>
          </cell>
          <cell r="D829" t="str">
            <v>31.02.01</v>
          </cell>
          <cell r="E829" t="str">
            <v>Plantio de grama em placa sem adubo</v>
          </cell>
          <cell r="F829" t="str">
            <v>m²</v>
          </cell>
        </row>
        <row r="830">
          <cell r="B830" t="str">
            <v>10.1.12</v>
          </cell>
          <cell r="D830" t="str">
            <v>31.02.02</v>
          </cell>
          <cell r="E830" t="str">
            <v>Plantio de grama em placa com adubo</v>
          </cell>
          <cell r="F830" t="str">
            <v>m²</v>
          </cell>
        </row>
        <row r="831">
          <cell r="B831" t="str">
            <v>10.1.13</v>
          </cell>
          <cell r="D831" t="str">
            <v>31.02.03</v>
          </cell>
          <cell r="E831" t="str">
            <v>Roçada manual</v>
          </cell>
          <cell r="F831" t="str">
            <v>ha</v>
          </cell>
        </row>
        <row r="832">
          <cell r="B832" t="str">
            <v>10.1.14</v>
          </cell>
          <cell r="D832" t="str">
            <v>31.02.04</v>
          </cell>
          <cell r="E832" t="str">
            <v xml:space="preserve">Roçada mecânica </v>
          </cell>
          <cell r="F832" t="str">
            <v>ha</v>
          </cell>
        </row>
        <row r="833">
          <cell r="B833" t="str">
            <v>10.1.15</v>
          </cell>
          <cell r="D833" t="str">
            <v>31.02.05</v>
          </cell>
          <cell r="E833" t="str">
            <v>Capina manual</v>
          </cell>
          <cell r="F833" t="str">
            <v>ha</v>
          </cell>
        </row>
        <row r="834">
          <cell r="B834" t="str">
            <v>10.1.16</v>
          </cell>
          <cell r="D834" t="str">
            <v>31.02.06</v>
          </cell>
          <cell r="E834" t="str">
            <v>Capina química</v>
          </cell>
          <cell r="F834" t="str">
            <v>m²</v>
          </cell>
        </row>
        <row r="835">
          <cell r="B835" t="str">
            <v>10.1.17</v>
          </cell>
          <cell r="D835" t="str">
            <v>31.02.07</v>
          </cell>
          <cell r="E835" t="str">
            <v>Conservação manual de aceiro</v>
          </cell>
          <cell r="F835" t="str">
            <v>ha</v>
          </cell>
        </row>
        <row r="836">
          <cell r="B836" t="str">
            <v>10.1.18</v>
          </cell>
          <cell r="D836" t="str">
            <v>31.02.08</v>
          </cell>
          <cell r="E836" t="str">
            <v>Despraguejamento manual de gramado</v>
          </cell>
          <cell r="F836" t="str">
            <v>ha</v>
          </cell>
        </row>
        <row r="837">
          <cell r="B837" t="str">
            <v>10.1.19</v>
          </cell>
          <cell r="D837" t="str">
            <v>31.02.09</v>
          </cell>
          <cell r="E837" t="str">
            <v>Remoção lixo entulho</v>
          </cell>
          <cell r="F837" t="str">
            <v>equipexh</v>
          </cell>
        </row>
        <row r="838">
          <cell r="B838" t="str">
            <v>10.1.20</v>
          </cell>
          <cell r="D838" t="str">
            <v>31.03.01</v>
          </cell>
          <cell r="E838" t="str">
            <v>Reparo total de cerca</v>
          </cell>
          <cell r="F838" t="str">
            <v>m</v>
          </cell>
        </row>
        <row r="839">
          <cell r="B839" t="str">
            <v>10.1.21</v>
          </cell>
          <cell r="D839" t="str">
            <v>31.03.02</v>
          </cell>
          <cell r="E839" t="str">
            <v>Reparo parcial de cerca - mourão</v>
          </cell>
          <cell r="F839" t="str">
            <v>m</v>
          </cell>
        </row>
        <row r="840">
          <cell r="B840" t="str">
            <v>10.1.22</v>
          </cell>
          <cell r="D840" t="str">
            <v>31.03.03</v>
          </cell>
          <cell r="E840" t="str">
            <v>Reparo parcial de cerca - arame</v>
          </cell>
          <cell r="F840" t="str">
            <v>m</v>
          </cell>
        </row>
        <row r="841">
          <cell r="B841" t="str">
            <v>10.1.23</v>
          </cell>
          <cell r="D841" t="str">
            <v>31.04.01</v>
          </cell>
          <cell r="E841" t="str">
            <v>Recomposição manual de aterro</v>
          </cell>
          <cell r="F841" t="str">
            <v>m³</v>
          </cell>
        </row>
        <row r="842">
          <cell r="B842" t="str">
            <v>10.1.24</v>
          </cell>
          <cell r="D842" t="str">
            <v>31.04.02</v>
          </cell>
          <cell r="E842" t="str">
            <v>Recomposição mecânica de aterro</v>
          </cell>
          <cell r="F842" t="str">
            <v>m³</v>
          </cell>
        </row>
        <row r="843">
          <cell r="B843" t="str">
            <v>10.1.25</v>
          </cell>
          <cell r="D843" t="str">
            <v>31.04.03</v>
          </cell>
          <cell r="E843" t="str">
            <v xml:space="preserve">Remoção manual de barreira </v>
          </cell>
          <cell r="F843" t="str">
            <v>m³</v>
          </cell>
        </row>
        <row r="844">
          <cell r="B844" t="str">
            <v>10.1.26</v>
          </cell>
          <cell r="D844" t="str">
            <v>31.04.04</v>
          </cell>
          <cell r="E844" t="str">
            <v>Remoção mecânica de barreira</v>
          </cell>
          <cell r="F844" t="str">
            <v>m³</v>
          </cell>
        </row>
        <row r="845">
          <cell r="B845" t="str">
            <v>10.1.27</v>
          </cell>
          <cell r="D845" t="str">
            <v>31.05.01</v>
          </cell>
          <cell r="E845" t="str">
            <v>Limpeza de drenagem da plataforma</v>
          </cell>
          <cell r="F845" t="str">
            <v>m</v>
          </cell>
        </row>
        <row r="846">
          <cell r="B846" t="str">
            <v>10.1.28</v>
          </cell>
          <cell r="D846" t="str">
            <v>31.05.02</v>
          </cell>
          <cell r="E846" t="str">
            <v>Limpeza de drenagem fora da plataforma</v>
          </cell>
          <cell r="F846" t="str">
            <v>m</v>
          </cell>
        </row>
        <row r="847">
          <cell r="B847" t="str">
            <v>10.1.29</v>
          </cell>
          <cell r="D847" t="str">
            <v>31.05.03</v>
          </cell>
          <cell r="E847" t="str">
            <v>Limpeza de bueiros diametro até 60cm</v>
          </cell>
          <cell r="F847" t="str">
            <v>m</v>
          </cell>
        </row>
        <row r="848">
          <cell r="B848" t="str">
            <v>10.1.30</v>
          </cell>
          <cell r="D848" t="str">
            <v>31.05.04</v>
          </cell>
          <cell r="E848" t="str">
            <v>Limpeza de bueiros diametro até 80cm</v>
          </cell>
          <cell r="F848" t="str">
            <v>m</v>
          </cell>
        </row>
        <row r="849">
          <cell r="B849" t="str">
            <v>10.1.31</v>
          </cell>
          <cell r="D849" t="str">
            <v>31.05.05</v>
          </cell>
          <cell r="E849" t="str">
            <v>Limpeza de bueiros diametro até 100cm</v>
          </cell>
          <cell r="F849" t="str">
            <v>m</v>
          </cell>
        </row>
        <row r="850">
          <cell r="B850" t="str">
            <v>10.1.32</v>
          </cell>
          <cell r="D850" t="str">
            <v>31.05.06</v>
          </cell>
          <cell r="E850" t="str">
            <v>Limpeza de bueiros diametro até 120cm</v>
          </cell>
          <cell r="F850" t="str">
            <v>m</v>
          </cell>
        </row>
        <row r="851">
          <cell r="B851" t="str">
            <v>10.1.33</v>
          </cell>
          <cell r="D851" t="str">
            <v>31.05.07</v>
          </cell>
          <cell r="E851" t="str">
            <v>Limpeza de bueiros diametro até 150cm</v>
          </cell>
          <cell r="F851" t="str">
            <v>m</v>
          </cell>
        </row>
        <row r="852">
          <cell r="B852" t="str">
            <v>10.1.34</v>
          </cell>
          <cell r="D852" t="str">
            <v>31.05.08</v>
          </cell>
          <cell r="E852" t="str">
            <v>Limpeza de galeria</v>
          </cell>
          <cell r="F852" t="str">
            <v>m</v>
          </cell>
        </row>
        <row r="853">
          <cell r="B853" t="str">
            <v>10.1.35</v>
          </cell>
          <cell r="D853" t="str">
            <v>31.05.09</v>
          </cell>
          <cell r="E853" t="str">
            <v>Reparo drenagem superficial de concreto</v>
          </cell>
          <cell r="F853" t="str">
            <v>m³</v>
          </cell>
        </row>
        <row r="854">
          <cell r="B854" t="str">
            <v>10.1.36</v>
          </cell>
          <cell r="D854" t="str">
            <v>31.05.10</v>
          </cell>
          <cell r="E854" t="str">
            <v>Demolição de concreto simples</v>
          </cell>
          <cell r="F854" t="str">
            <v>m³</v>
          </cell>
        </row>
        <row r="855">
          <cell r="B855" t="str">
            <v>10.1.37</v>
          </cell>
          <cell r="D855" t="str">
            <v>31.05.11</v>
          </cell>
          <cell r="E855" t="str">
            <v xml:space="preserve">Demolição de concreto Armado </v>
          </cell>
          <cell r="F855" t="str">
            <v>m³</v>
          </cell>
        </row>
        <row r="856">
          <cell r="B856" t="str">
            <v>10.1.38</v>
          </cell>
          <cell r="D856" t="str">
            <v>31.05.12</v>
          </cell>
          <cell r="E856" t="str">
            <v>Demolição e retirada de guarda-corpo</v>
          </cell>
          <cell r="F856" t="str">
            <v>m³</v>
          </cell>
        </row>
        <row r="857">
          <cell r="B857" t="str">
            <v>10.1.39</v>
          </cell>
          <cell r="D857" t="str">
            <v>31.06.01</v>
          </cell>
          <cell r="E857" t="str">
            <v>Limpeza de placa</v>
          </cell>
          <cell r="F857" t="str">
            <v>m²</v>
          </cell>
        </row>
        <row r="858">
          <cell r="B858" t="str">
            <v>10.1.40</v>
          </cell>
          <cell r="D858" t="str">
            <v>31.06.02</v>
          </cell>
          <cell r="E858" t="str">
            <v>Substituição de placa</v>
          </cell>
          <cell r="F858" t="str">
            <v>m²</v>
          </cell>
        </row>
        <row r="859">
          <cell r="B859" t="str">
            <v>10.1.41</v>
          </cell>
          <cell r="D859" t="str">
            <v>31.06.03</v>
          </cell>
          <cell r="E859" t="str">
            <v>Fornec. de placa de aco FP+GT</v>
          </cell>
          <cell r="F859" t="str">
            <v>m²</v>
          </cell>
        </row>
        <row r="860">
          <cell r="B860" t="str">
            <v>10.1.42</v>
          </cell>
          <cell r="D860" t="str">
            <v>31.06.05</v>
          </cell>
          <cell r="E860" t="str">
            <v>Placa de alumínio GT+GT</v>
          </cell>
          <cell r="F860" t="str">
            <v>m²</v>
          </cell>
        </row>
        <row r="861">
          <cell r="B861" t="str">
            <v>10.1.43</v>
          </cell>
          <cell r="D861" t="str">
            <v>31.06.06</v>
          </cell>
          <cell r="E861" t="str">
            <v>Suporte madeira tratada 0,10 x 0,10m</v>
          </cell>
          <cell r="F861" t="str">
            <v>m</v>
          </cell>
        </row>
        <row r="862">
          <cell r="B862" t="str">
            <v>10.1.44</v>
          </cell>
          <cell r="D862" t="str">
            <v>31.06.07</v>
          </cell>
          <cell r="E862" t="str">
            <v>Suporte de perfil metálico galvanizado</v>
          </cell>
          <cell r="F862" t="str">
            <v>kg</v>
          </cell>
        </row>
        <row r="863">
          <cell r="B863" t="str">
            <v>10.1.45</v>
          </cell>
          <cell r="D863" t="str">
            <v>31.06.08</v>
          </cell>
          <cell r="E863" t="str">
            <v>Suporte de tubo galvanizado d=2 1/2"</v>
          </cell>
          <cell r="F863" t="str">
            <v>m</v>
          </cell>
        </row>
        <row r="864">
          <cell r="B864" t="str">
            <v>10.1.46</v>
          </cell>
          <cell r="D864" t="str">
            <v>31.06.09</v>
          </cell>
          <cell r="E864" t="str">
            <v>Limpeza tacha refletiva mono/bidirecional</v>
          </cell>
          <cell r="F864" t="str">
            <v>un</v>
          </cell>
        </row>
        <row r="865">
          <cell r="B865" t="str">
            <v>10.1.47</v>
          </cell>
          <cell r="D865" t="str">
            <v>31.06.10</v>
          </cell>
          <cell r="E865" t="str">
            <v>Pintura de caiação 2 demãos</v>
          </cell>
          <cell r="F865" t="str">
            <v>m²</v>
          </cell>
        </row>
        <row r="866">
          <cell r="B866" t="str">
            <v>10.1.48</v>
          </cell>
          <cell r="D866" t="str">
            <v>31.07.01</v>
          </cell>
          <cell r="E866" t="str">
            <v>Substituição de defensa semi-maleável sem mat.</v>
          </cell>
          <cell r="F866" t="str">
            <v>m</v>
          </cell>
        </row>
        <row r="867">
          <cell r="B867" t="str">
            <v>10.1.49</v>
          </cell>
          <cell r="D867" t="str">
            <v>31.07.02</v>
          </cell>
          <cell r="E867" t="str">
            <v>Defensa semi-maleável - fornecimento</v>
          </cell>
          <cell r="F867" t="str">
            <v>m</v>
          </cell>
        </row>
        <row r="868">
          <cell r="B868" t="str">
            <v>10.1.50</v>
          </cell>
          <cell r="D868" t="str">
            <v>31.07.03</v>
          </cell>
          <cell r="E868" t="str">
            <v>Defensa semi-maleável - Instalação</v>
          </cell>
          <cell r="F868" t="str">
            <v>m</v>
          </cell>
        </row>
        <row r="869">
          <cell r="B869" t="str">
            <v>10.1.51</v>
          </cell>
          <cell r="D869" t="str">
            <v>31.07.04</v>
          </cell>
          <cell r="E869" t="str">
            <v>Reparo de guarda corpo metálico</v>
          </cell>
          <cell r="F869" t="str">
            <v>m²</v>
          </cell>
        </row>
        <row r="870">
          <cell r="B870" t="str">
            <v>10.1.52</v>
          </cell>
          <cell r="D870" t="str">
            <v>31.08.01</v>
          </cell>
          <cell r="E870" t="str">
            <v>Limpeza superficial concreto</v>
          </cell>
          <cell r="F870" t="str">
            <v>m²</v>
          </cell>
        </row>
        <row r="871">
          <cell r="B871" t="str">
            <v>10.1.53</v>
          </cell>
          <cell r="D871" t="str">
            <v>31.08.02</v>
          </cell>
          <cell r="E871" t="str">
            <v>Alvenaria de 1 tijolo</v>
          </cell>
          <cell r="F871" t="str">
            <v>m³</v>
          </cell>
        </row>
        <row r="872">
          <cell r="B872" t="str">
            <v>10.1.54</v>
          </cell>
          <cell r="D872" t="str">
            <v>31.08.03</v>
          </cell>
          <cell r="E872" t="str">
            <v xml:space="preserve">Recolhimento de animais </v>
          </cell>
          <cell r="F872" t="str">
            <v>equipexhora</v>
          </cell>
        </row>
        <row r="873">
          <cell r="B873" t="str">
            <v>10.1.55</v>
          </cell>
          <cell r="D873" t="str">
            <v>31.08.07</v>
          </cell>
          <cell r="E873" t="str">
            <v>Equipe para serviços conservação</v>
          </cell>
          <cell r="F873" t="str">
            <v>equipexdia</v>
          </cell>
        </row>
        <row r="874">
          <cell r="B874" t="str">
            <v>10.1.56</v>
          </cell>
          <cell r="D874" t="str">
            <v>31.08.08</v>
          </cell>
          <cell r="E874" t="str">
            <v>Transporte de pessoal</v>
          </cell>
          <cell r="F874" t="str">
            <v>km</v>
          </cell>
        </row>
        <row r="875">
          <cell r="B875" t="str">
            <v>10.1.57</v>
          </cell>
          <cell r="D875" t="str">
            <v>31.08.09</v>
          </cell>
          <cell r="E875" t="str">
            <v>Pintura latex acrílica</v>
          </cell>
          <cell r="F875" t="str">
            <v>m²</v>
          </cell>
        </row>
        <row r="876">
          <cell r="B876" t="str">
            <v>10.1.58</v>
          </cell>
          <cell r="D876" t="str">
            <v>31.09.01</v>
          </cell>
          <cell r="E876" t="str">
            <v>Guia concreto Fck 15 Mpa</v>
          </cell>
          <cell r="F876" t="str">
            <v>m³</v>
          </cell>
        </row>
        <row r="877">
          <cell r="B877" t="str">
            <v>10.1.59</v>
          </cell>
          <cell r="D877" t="str">
            <v>31.09.02</v>
          </cell>
          <cell r="E877" t="str">
            <v>Sarjeta concreto Fck 15 Mpa</v>
          </cell>
          <cell r="F877" t="str">
            <v>m³</v>
          </cell>
        </row>
        <row r="879">
          <cell r="B879" t="str">
            <v>Cód. Colinas</v>
          </cell>
          <cell r="D879" t="str">
            <v>Código</v>
          </cell>
          <cell r="E879" t="str">
            <v>Serviços</v>
          </cell>
          <cell r="F879" t="str">
            <v>Unid.</v>
          </cell>
        </row>
        <row r="882">
          <cell r="D882" t="str">
            <v>FASE 32 - CONSERVAÇÃO ESPECIAL</v>
          </cell>
        </row>
        <row r="883">
          <cell r="B883" t="str">
            <v>11.1.1</v>
          </cell>
          <cell r="D883" t="str">
            <v>32.01.01</v>
          </cell>
          <cell r="E883" t="str">
            <v>Reforço de sub-leito - Escavação</v>
          </cell>
          <cell r="F883" t="str">
            <v>m³</v>
          </cell>
        </row>
        <row r="884">
          <cell r="B884" t="str">
            <v>11.1.2</v>
          </cell>
          <cell r="D884" t="str">
            <v>32.01.02</v>
          </cell>
          <cell r="E884" t="str">
            <v>Reforço de sub-leito - compactação</v>
          </cell>
          <cell r="F884" t="str">
            <v>m³</v>
          </cell>
        </row>
        <row r="885">
          <cell r="B885" t="str">
            <v>11.1.3</v>
          </cell>
          <cell r="D885" t="str">
            <v>32.01.03</v>
          </cell>
          <cell r="E885" t="str">
            <v xml:space="preserve">Preparo e melhoramento sub-leito </v>
          </cell>
          <cell r="F885" t="str">
            <v>m²</v>
          </cell>
        </row>
        <row r="886">
          <cell r="B886" t="str">
            <v>11.1.4</v>
          </cell>
          <cell r="D886" t="str">
            <v>32.01.05</v>
          </cell>
          <cell r="E886" t="str">
            <v>Sub-base ou base brita grad. simples</v>
          </cell>
          <cell r="F886" t="str">
            <v>m³</v>
          </cell>
        </row>
        <row r="887">
          <cell r="B887" t="str">
            <v>11.1.5</v>
          </cell>
          <cell r="D887" t="str">
            <v>32.01.06</v>
          </cell>
          <cell r="E887" t="str">
            <v>Imprimadura bet. impermeabilizante</v>
          </cell>
          <cell r="F887" t="str">
            <v>m²</v>
          </cell>
        </row>
        <row r="888">
          <cell r="B888" t="str">
            <v>11.1.6</v>
          </cell>
          <cell r="D888" t="str">
            <v>32.01.07</v>
          </cell>
          <cell r="E888" t="str">
            <v>Imprimadura betuminosa ligante</v>
          </cell>
          <cell r="F888" t="str">
            <v>m²</v>
          </cell>
        </row>
        <row r="889">
          <cell r="B889" t="str">
            <v>11.1.7</v>
          </cell>
          <cell r="D889" t="str">
            <v>32.01.08</v>
          </cell>
          <cell r="E889" t="str">
            <v>Tratamento superf. c/ lama asfáltica</v>
          </cell>
          <cell r="F889" t="str">
            <v>m²</v>
          </cell>
        </row>
        <row r="890">
          <cell r="B890" t="str">
            <v>11.1.8</v>
          </cell>
          <cell r="D890" t="str">
            <v>32.01.09</v>
          </cell>
          <cell r="E890" t="str">
            <v>Camada de lama asfáltica grossa</v>
          </cell>
          <cell r="F890" t="str">
            <v>m²</v>
          </cell>
        </row>
        <row r="891">
          <cell r="B891" t="str">
            <v>11.1.9</v>
          </cell>
          <cell r="D891" t="str">
            <v>32.01.10.01</v>
          </cell>
          <cell r="E891" t="str">
            <v>Camada de rolamento CBUQ - panos s/DOP</v>
          </cell>
          <cell r="F891" t="str">
            <v>m³</v>
          </cell>
        </row>
        <row r="892">
          <cell r="B892" t="str">
            <v>11.1.10</v>
          </cell>
          <cell r="D892" t="str">
            <v>32.01.11</v>
          </cell>
          <cell r="E892" t="str">
            <v>Camada Base/regularização de pré mist. A frio</v>
          </cell>
          <cell r="F892" t="str">
            <v>m³</v>
          </cell>
        </row>
        <row r="893">
          <cell r="B893" t="str">
            <v>11.1.11</v>
          </cell>
          <cell r="D893" t="str">
            <v>32.01.12</v>
          </cell>
          <cell r="E893" t="str">
            <v>Capa selante Betuminosa</v>
          </cell>
          <cell r="F893" t="str">
            <v>m²</v>
          </cell>
        </row>
        <row r="894">
          <cell r="B894" t="str">
            <v>11.1.12</v>
          </cell>
          <cell r="D894" t="str">
            <v>32.01.13</v>
          </cell>
          <cell r="E894" t="str">
            <v>Fresagem Pavimento</v>
          </cell>
          <cell r="F894" t="str">
            <v>m³</v>
          </cell>
        </row>
        <row r="895">
          <cell r="B895" t="str">
            <v>11.1.13</v>
          </cell>
          <cell r="D895" t="str">
            <v>32.01.14</v>
          </cell>
          <cell r="E895" t="str">
            <v>Imprimadura bet. auxiliar de ligação</v>
          </cell>
          <cell r="F895" t="str">
            <v>m²</v>
          </cell>
        </row>
        <row r="896">
          <cell r="B896" t="str">
            <v>11.1.14</v>
          </cell>
          <cell r="D896" t="str">
            <v>32.01.17</v>
          </cell>
          <cell r="E896" t="str">
            <v>Remoção Camada de rolamento</v>
          </cell>
          <cell r="F896" t="str">
            <v>m³</v>
          </cell>
        </row>
        <row r="897">
          <cell r="B897" t="str">
            <v>11.1.15</v>
          </cell>
          <cell r="D897" t="str">
            <v>32.01.18</v>
          </cell>
          <cell r="E897" t="str">
            <v>Tratamento superficial duplo</v>
          </cell>
          <cell r="F897" t="str">
            <v>m³</v>
          </cell>
        </row>
        <row r="898">
          <cell r="B898" t="str">
            <v>11.1.16</v>
          </cell>
          <cell r="D898" t="str">
            <v>32.01.19</v>
          </cell>
          <cell r="E898" t="str">
            <v>Tratamento superficial triplo</v>
          </cell>
          <cell r="F898" t="str">
            <v>m³</v>
          </cell>
        </row>
        <row r="899">
          <cell r="B899" t="str">
            <v>11.1.17</v>
          </cell>
          <cell r="D899" t="str">
            <v>32.02.01</v>
          </cell>
          <cell r="E899" t="str">
            <v xml:space="preserve">Escavação manual de 1ª/2ª categoria </v>
          </cell>
          <cell r="F899" t="str">
            <v>m³</v>
          </cell>
        </row>
        <row r="900">
          <cell r="B900" t="str">
            <v>11.1.18</v>
          </cell>
          <cell r="D900" t="str">
            <v>32.02.01.01</v>
          </cell>
          <cell r="E900" t="str">
            <v>Escavação fund., bueiro ou dreno s/expl.até 2m</v>
          </cell>
          <cell r="F900" t="str">
            <v>m³</v>
          </cell>
        </row>
        <row r="901">
          <cell r="B901" t="str">
            <v>11.1.19</v>
          </cell>
          <cell r="D901" t="str">
            <v>32.02.01.02</v>
          </cell>
          <cell r="E901" t="str">
            <v>Acresc. p/Escav. 1,5 m prof., além 2m</v>
          </cell>
          <cell r="F901" t="str">
            <v>m³</v>
          </cell>
        </row>
        <row r="902">
          <cell r="B902" t="str">
            <v>11.1.20</v>
          </cell>
          <cell r="D902" t="str">
            <v>32.02.01.03</v>
          </cell>
          <cell r="E902" t="str">
            <v>Escavação fund., bueiro ou dreno c/expl. até 2 m</v>
          </cell>
          <cell r="F902" t="str">
            <v>m³</v>
          </cell>
        </row>
        <row r="903">
          <cell r="B903" t="str">
            <v>11.1.21</v>
          </cell>
          <cell r="D903" t="str">
            <v>32.02.01.04</v>
          </cell>
          <cell r="E903" t="str">
            <v>Acresc. p/escav. ensec.c/explos. c/ 1,5m além 3m</v>
          </cell>
          <cell r="F903" t="str">
            <v>m³</v>
          </cell>
        </row>
        <row r="904">
          <cell r="B904" t="str">
            <v>11.1.22</v>
          </cell>
          <cell r="D904" t="str">
            <v>32.02.02</v>
          </cell>
          <cell r="E904" t="str">
            <v>Compactação manual com reaterro solo local</v>
          </cell>
          <cell r="F904" t="str">
            <v>m³</v>
          </cell>
        </row>
        <row r="905">
          <cell r="B905" t="str">
            <v>11.1.23</v>
          </cell>
          <cell r="D905" t="str">
            <v>32.02.03</v>
          </cell>
          <cell r="E905" t="str">
            <v>Forma plana para concreto comum</v>
          </cell>
          <cell r="F905" t="str">
            <v>m²</v>
          </cell>
        </row>
        <row r="906">
          <cell r="B906" t="str">
            <v>11.1.24</v>
          </cell>
          <cell r="D906" t="str">
            <v>32.02.04</v>
          </cell>
          <cell r="E906" t="str">
            <v>Forma plana para concreto aparente</v>
          </cell>
          <cell r="F906" t="str">
            <v>m²</v>
          </cell>
        </row>
        <row r="907">
          <cell r="B907" t="str">
            <v>11.1.25</v>
          </cell>
          <cell r="D907" t="str">
            <v>32.02.05</v>
          </cell>
          <cell r="E907" t="str">
            <v>Forma curva para concreto comum</v>
          </cell>
          <cell r="F907" t="str">
            <v>m²</v>
          </cell>
        </row>
        <row r="908">
          <cell r="B908" t="str">
            <v>11.1.26</v>
          </cell>
          <cell r="D908" t="str">
            <v>32.02.06</v>
          </cell>
          <cell r="E908" t="str">
            <v>Forma curva para concreto aparente</v>
          </cell>
          <cell r="F908" t="str">
            <v>m²</v>
          </cell>
        </row>
        <row r="909">
          <cell r="B909" t="str">
            <v>11.1.27</v>
          </cell>
          <cell r="D909" t="str">
            <v>32.02.07</v>
          </cell>
          <cell r="E909" t="str">
            <v>Aço CA-25</v>
          </cell>
          <cell r="F909" t="str">
            <v>kg</v>
          </cell>
        </row>
        <row r="910">
          <cell r="B910" t="str">
            <v>11.1.28</v>
          </cell>
          <cell r="D910" t="str">
            <v>32.02.08</v>
          </cell>
          <cell r="E910" t="str">
            <v>Aço CA-50</v>
          </cell>
          <cell r="F910" t="str">
            <v>kg</v>
          </cell>
        </row>
        <row r="911">
          <cell r="B911" t="str">
            <v>11.1.29</v>
          </cell>
          <cell r="D911" t="str">
            <v>32.02.09</v>
          </cell>
          <cell r="E911" t="str">
            <v>Aço CA-60</v>
          </cell>
          <cell r="F911" t="str">
            <v>kg</v>
          </cell>
        </row>
        <row r="912">
          <cell r="B912" t="str">
            <v>11.1.30</v>
          </cell>
          <cell r="D912" t="str">
            <v>32.02.10</v>
          </cell>
          <cell r="E912" t="str">
            <v>Concreto Fck 10 MPa</v>
          </cell>
          <cell r="F912" t="str">
            <v>m³</v>
          </cell>
        </row>
        <row r="913">
          <cell r="B913" t="str">
            <v>11.1.31</v>
          </cell>
          <cell r="D913" t="str">
            <v>32.02.10.01</v>
          </cell>
          <cell r="E913" t="str">
            <v>Concreto Fck 12 MPa</v>
          </cell>
          <cell r="F913" t="str">
            <v>m³</v>
          </cell>
        </row>
        <row r="914">
          <cell r="B914" t="str">
            <v>11.1.32</v>
          </cell>
          <cell r="D914" t="str">
            <v>32.02.11</v>
          </cell>
          <cell r="E914" t="str">
            <v>Concreto Fck 15 MPa</v>
          </cell>
          <cell r="F914" t="str">
            <v>m³</v>
          </cell>
        </row>
        <row r="915">
          <cell r="B915" t="str">
            <v>11.1.33</v>
          </cell>
          <cell r="D915" t="str">
            <v>32.02.11.01</v>
          </cell>
          <cell r="E915" t="str">
            <v>Concreto Fck 16 MPa</v>
          </cell>
          <cell r="F915" t="str">
            <v>m³</v>
          </cell>
        </row>
        <row r="916">
          <cell r="B916" t="str">
            <v>11.1.34</v>
          </cell>
          <cell r="D916" t="str">
            <v>32.02.12</v>
          </cell>
          <cell r="E916" t="str">
            <v>Concreto Fck 18 MPa</v>
          </cell>
          <cell r="F916" t="str">
            <v>m³</v>
          </cell>
        </row>
        <row r="917">
          <cell r="B917" t="str">
            <v>11.1.35</v>
          </cell>
          <cell r="D917" t="str">
            <v>32.02.13</v>
          </cell>
          <cell r="E917" t="str">
            <v>Concreto Fck 20 MPa</v>
          </cell>
          <cell r="F917" t="str">
            <v>m³</v>
          </cell>
        </row>
        <row r="918">
          <cell r="B918" t="str">
            <v>11.1.36</v>
          </cell>
          <cell r="D918" t="str">
            <v>32.02.14</v>
          </cell>
          <cell r="E918" t="str">
            <v>Concreto Fck 25 MPa</v>
          </cell>
          <cell r="F918" t="str">
            <v>m³</v>
          </cell>
        </row>
        <row r="919">
          <cell r="B919" t="str">
            <v>11.1.37</v>
          </cell>
          <cell r="D919" t="str">
            <v>32.02.16</v>
          </cell>
          <cell r="E919" t="str">
            <v>Concreto Fck 30 MPa</v>
          </cell>
          <cell r="F919" t="str">
            <v>m³</v>
          </cell>
        </row>
        <row r="920">
          <cell r="B920" t="str">
            <v>11.1.38</v>
          </cell>
          <cell r="D920" t="str">
            <v>32.02.16.01</v>
          </cell>
          <cell r="E920" t="str">
            <v>Concreto Fck 35 Mpa</v>
          </cell>
          <cell r="F920" t="str">
            <v>m³</v>
          </cell>
        </row>
        <row r="921">
          <cell r="B921" t="str">
            <v>11.1.39</v>
          </cell>
          <cell r="D921" t="str">
            <v>32.02.16.02</v>
          </cell>
          <cell r="E921" t="str">
            <v>Concreto Fck 40 MPa</v>
          </cell>
          <cell r="F921" t="str">
            <v>m³</v>
          </cell>
        </row>
        <row r="922">
          <cell r="B922" t="str">
            <v>11.1.40</v>
          </cell>
          <cell r="D922" t="str">
            <v>32.02.17</v>
          </cell>
          <cell r="E922" t="str">
            <v>Concreto Ciclópico</v>
          </cell>
          <cell r="F922" t="str">
            <v>m³</v>
          </cell>
        </row>
        <row r="923">
          <cell r="B923" t="str">
            <v>11.1.41</v>
          </cell>
          <cell r="D923" t="str">
            <v>32.02.18</v>
          </cell>
          <cell r="E923" t="str">
            <v>Bombeamento p/conc. qualquer resist.</v>
          </cell>
          <cell r="F923" t="str">
            <v>m³</v>
          </cell>
        </row>
        <row r="924">
          <cell r="B924" t="str">
            <v>11.1.42</v>
          </cell>
          <cell r="D924" t="str">
            <v>32.02.19</v>
          </cell>
          <cell r="E924" t="str">
            <v>Enrocamento pedra arrumada</v>
          </cell>
          <cell r="F924" t="str">
            <v>m³</v>
          </cell>
        </row>
        <row r="925">
          <cell r="B925" t="str">
            <v>11.1.43</v>
          </cell>
          <cell r="D925" t="str">
            <v>32.02.20</v>
          </cell>
          <cell r="E925" t="str">
            <v>Enrocamento pedra arrumada e rejuntada</v>
          </cell>
          <cell r="F925" t="str">
            <v>m³</v>
          </cell>
        </row>
        <row r="926">
          <cell r="B926" t="str">
            <v>11.1.44</v>
          </cell>
          <cell r="D926" t="str">
            <v>32.02.21</v>
          </cell>
          <cell r="E926" t="str">
            <v>Enrrocamento pedra jogada</v>
          </cell>
          <cell r="F926" t="str">
            <v>m³</v>
          </cell>
        </row>
        <row r="927">
          <cell r="B927" t="str">
            <v>11.1.45</v>
          </cell>
          <cell r="D927" t="str">
            <v>32.02.22</v>
          </cell>
          <cell r="E927" t="str">
            <v xml:space="preserve">Tubo concreto D=0,40m CA-1 - fornec. </v>
          </cell>
          <cell r="F927" t="str">
            <v>m</v>
          </cell>
        </row>
        <row r="928">
          <cell r="B928" t="str">
            <v>11.1.46</v>
          </cell>
          <cell r="D928" t="str">
            <v>32.02.23</v>
          </cell>
          <cell r="E928" t="str">
            <v>Tubo concreto D=0,40m CA-2 - fornec.</v>
          </cell>
          <cell r="F928" t="str">
            <v>m</v>
          </cell>
        </row>
        <row r="929">
          <cell r="B929" t="str">
            <v>11.1.47</v>
          </cell>
          <cell r="D929" t="str">
            <v>32.02.26</v>
          </cell>
          <cell r="E929" t="str">
            <v xml:space="preserve">Tubo concreto D=0,50m CA-3 - fornec. </v>
          </cell>
          <cell r="F929" t="str">
            <v>m</v>
          </cell>
        </row>
        <row r="930">
          <cell r="B930" t="str">
            <v>11.1.48</v>
          </cell>
          <cell r="D930" t="str">
            <v>32.02.28</v>
          </cell>
          <cell r="E930" t="str">
            <v>Tubo concreto D=0,60m CA-1 - fornec.</v>
          </cell>
          <cell r="F930" t="str">
            <v>m</v>
          </cell>
        </row>
        <row r="931">
          <cell r="B931" t="str">
            <v>11.1.49</v>
          </cell>
          <cell r="D931" t="str">
            <v>32.02.29</v>
          </cell>
          <cell r="E931" t="str">
            <v xml:space="preserve">Tubo concreto D=0,60m CA-2 - fornec. </v>
          </cell>
          <cell r="F931" t="str">
            <v>m</v>
          </cell>
        </row>
        <row r="932">
          <cell r="B932" t="str">
            <v>11.1.50</v>
          </cell>
          <cell r="D932" t="str">
            <v>32.02.30</v>
          </cell>
          <cell r="E932" t="str">
            <v>Tubo concreto D=0,60m CA-3 - fornec.</v>
          </cell>
          <cell r="F932" t="str">
            <v>m</v>
          </cell>
        </row>
        <row r="933">
          <cell r="B933" t="str">
            <v>11.1.51</v>
          </cell>
          <cell r="D933" t="str">
            <v>32.02.31</v>
          </cell>
          <cell r="E933" t="str">
            <v>Tubo concreto D=0,60m CA-4 - fornec.</v>
          </cell>
          <cell r="F933" t="str">
            <v>m</v>
          </cell>
        </row>
        <row r="934">
          <cell r="B934" t="str">
            <v>11.1.52</v>
          </cell>
          <cell r="D934" t="str">
            <v>32.02.32</v>
          </cell>
          <cell r="E934" t="str">
            <v>Tubo concreto D=0,80m CA-1 - fornec.</v>
          </cell>
          <cell r="F934" t="str">
            <v>m</v>
          </cell>
        </row>
        <row r="935">
          <cell r="B935" t="str">
            <v>11.1.53</v>
          </cell>
          <cell r="D935" t="str">
            <v>32.02.33</v>
          </cell>
          <cell r="E935" t="str">
            <v>Tubo concreto D=0,80m CA-2 - fornec.</v>
          </cell>
          <cell r="F935" t="str">
            <v>m</v>
          </cell>
        </row>
        <row r="936">
          <cell r="B936" t="str">
            <v>11.1.54</v>
          </cell>
          <cell r="D936" t="str">
            <v>32.02.34</v>
          </cell>
          <cell r="E936" t="str">
            <v>Tubo concreto D=0,80m CA-3 - fornec.</v>
          </cell>
          <cell r="F936" t="str">
            <v>m</v>
          </cell>
        </row>
        <row r="937">
          <cell r="B937" t="str">
            <v>11.1.55</v>
          </cell>
          <cell r="D937" t="str">
            <v>32.02.35</v>
          </cell>
          <cell r="E937" t="str">
            <v xml:space="preserve">Tubo concreto D=0,80m CA-4 - fornceimento </v>
          </cell>
          <cell r="F937" t="str">
            <v>m</v>
          </cell>
        </row>
        <row r="938">
          <cell r="B938" t="str">
            <v>11.1.56</v>
          </cell>
          <cell r="D938" t="str">
            <v>32.02.36</v>
          </cell>
          <cell r="E938" t="str">
            <v xml:space="preserve">Tubo concreto D=1,00m CA-1 - fornec. </v>
          </cell>
          <cell r="F938" t="str">
            <v>m</v>
          </cell>
        </row>
        <row r="939">
          <cell r="B939" t="str">
            <v>11.1.57</v>
          </cell>
          <cell r="D939" t="str">
            <v>32.02.40</v>
          </cell>
          <cell r="E939" t="str">
            <v xml:space="preserve">Tubo concreto D=1,20m CA-1 - fornec. </v>
          </cell>
          <cell r="F939" t="str">
            <v>m</v>
          </cell>
        </row>
        <row r="940">
          <cell r="B940" t="str">
            <v>11.1.58</v>
          </cell>
          <cell r="D940" t="str">
            <v>32.02.44</v>
          </cell>
          <cell r="E940" t="str">
            <v xml:space="preserve">Tubo concreto D=1,50m CA-1 - fornec. </v>
          </cell>
          <cell r="F940" t="str">
            <v>m</v>
          </cell>
        </row>
        <row r="941">
          <cell r="B941" t="str">
            <v>11.1.59</v>
          </cell>
          <cell r="D941" t="str">
            <v>32.02.48</v>
          </cell>
          <cell r="E941" t="str">
            <v>Tubo concreto D=0,40m assentamento</v>
          </cell>
          <cell r="F941" t="str">
            <v>m</v>
          </cell>
        </row>
        <row r="942">
          <cell r="B942" t="str">
            <v>11.1.60</v>
          </cell>
          <cell r="D942" t="str">
            <v>32.02.49</v>
          </cell>
          <cell r="E942" t="str">
            <v>Tubo de concreto D=0,50m assentamento</v>
          </cell>
          <cell r="F942" t="str">
            <v>m</v>
          </cell>
        </row>
        <row r="943">
          <cell r="B943" t="str">
            <v>11.1.61</v>
          </cell>
          <cell r="D943" t="str">
            <v>32.02.50</v>
          </cell>
          <cell r="E943" t="str">
            <v>Tubo concreto D=0,60m assentamento</v>
          </cell>
          <cell r="F943" t="str">
            <v>m</v>
          </cell>
        </row>
        <row r="944">
          <cell r="B944" t="str">
            <v>11.1.62</v>
          </cell>
          <cell r="D944" t="str">
            <v>32.02.51</v>
          </cell>
          <cell r="E944" t="str">
            <v xml:space="preserve">Tubo concreto D=0,80m assentamento </v>
          </cell>
          <cell r="F944" t="str">
            <v>m</v>
          </cell>
        </row>
        <row r="945">
          <cell r="B945" t="str">
            <v>11.1.63</v>
          </cell>
          <cell r="D945" t="str">
            <v>32.02.52</v>
          </cell>
          <cell r="E945" t="str">
            <v>Tubo concreto D=1,00m assentamento</v>
          </cell>
          <cell r="F945" t="str">
            <v>m</v>
          </cell>
        </row>
        <row r="946">
          <cell r="B946" t="str">
            <v>11.1.64</v>
          </cell>
          <cell r="D946" t="str">
            <v>32.02.53</v>
          </cell>
          <cell r="E946" t="str">
            <v>Tubo concreto D=1,20m assentamento</v>
          </cell>
          <cell r="F946" t="str">
            <v>m</v>
          </cell>
        </row>
        <row r="947">
          <cell r="B947" t="str">
            <v>11.1.65</v>
          </cell>
          <cell r="D947" t="str">
            <v>32.02.54</v>
          </cell>
          <cell r="E947" t="str">
            <v>Tubo concreto D=1,50m assentamento</v>
          </cell>
          <cell r="F947" t="str">
            <v>m</v>
          </cell>
        </row>
        <row r="948">
          <cell r="B948" t="str">
            <v>11.1.66</v>
          </cell>
          <cell r="D948" t="str">
            <v>32.02.55</v>
          </cell>
          <cell r="E948" t="str">
            <v>Gabião tipo caixa 50cm - tela galv.</v>
          </cell>
          <cell r="F948" t="str">
            <v>m³</v>
          </cell>
        </row>
        <row r="949">
          <cell r="B949" t="str">
            <v>11.1.67</v>
          </cell>
          <cell r="D949" t="str">
            <v>32.02.56.01</v>
          </cell>
          <cell r="E949" t="str">
            <v>Gabião tipo colchão e= 17cm - tela galv.</v>
          </cell>
          <cell r="F949" t="str">
            <v>m²</v>
          </cell>
        </row>
        <row r="950">
          <cell r="B950" t="str">
            <v>11.1.68</v>
          </cell>
          <cell r="D950" t="str">
            <v>32.02.57.01</v>
          </cell>
          <cell r="E950" t="str">
            <v>Gabião tipo colchão e= 23cm - tela galv.</v>
          </cell>
          <cell r="F950" t="str">
            <v>m²</v>
          </cell>
        </row>
        <row r="951">
          <cell r="B951" t="str">
            <v>11.1.69</v>
          </cell>
          <cell r="D951" t="str">
            <v>32.02.58.01</v>
          </cell>
          <cell r="E951" t="str">
            <v xml:space="preserve">Gabião tipo colchão espessura 30cm - tela galv. </v>
          </cell>
          <cell r="F951" t="str">
            <v>m²</v>
          </cell>
        </row>
        <row r="952">
          <cell r="B952" t="str">
            <v>11.1.70</v>
          </cell>
          <cell r="D952" t="str">
            <v>32.02.59.01</v>
          </cell>
          <cell r="E952" t="str">
            <v xml:space="preserve">Gabião tipo colchão e= 17cm - tela pvc </v>
          </cell>
          <cell r="F952" t="str">
            <v>m²</v>
          </cell>
        </row>
        <row r="953">
          <cell r="B953" t="str">
            <v>11.1.71</v>
          </cell>
          <cell r="D953" t="str">
            <v>32.02.60.01</v>
          </cell>
          <cell r="E953" t="str">
            <v>Gabião tipo colchão espessura 23cm - tela pvc</v>
          </cell>
          <cell r="F953" t="str">
            <v>m²</v>
          </cell>
        </row>
        <row r="954">
          <cell r="B954" t="str">
            <v>11.1.72</v>
          </cell>
          <cell r="D954" t="str">
            <v>32.02.61.01</v>
          </cell>
          <cell r="E954" t="str">
            <v>Gabião tipo colchão espessura 30cm - tela pvc</v>
          </cell>
          <cell r="F954" t="str">
            <v>m²</v>
          </cell>
        </row>
        <row r="955">
          <cell r="B955" t="str">
            <v>11.1.73</v>
          </cell>
          <cell r="D955" t="str">
            <v>32.02.62</v>
          </cell>
          <cell r="E955" t="str">
            <v>Gabião tipo saco - tela galv.</v>
          </cell>
          <cell r="F955" t="str">
            <v>m³</v>
          </cell>
        </row>
        <row r="956">
          <cell r="B956" t="str">
            <v>11.1.74</v>
          </cell>
          <cell r="D956" t="str">
            <v>32.02.63</v>
          </cell>
          <cell r="E956" t="str">
            <v>Camada filtrante pedra britada</v>
          </cell>
          <cell r="F956" t="str">
            <v>m³</v>
          </cell>
        </row>
        <row r="957">
          <cell r="B957" t="str">
            <v>11.1.75</v>
          </cell>
          <cell r="D957" t="str">
            <v>32.02.66</v>
          </cell>
          <cell r="E957" t="str">
            <v>Canaleta concreto 40 cm</v>
          </cell>
          <cell r="F957" t="str">
            <v>m</v>
          </cell>
        </row>
        <row r="958">
          <cell r="B958" t="str">
            <v>11.1.76</v>
          </cell>
          <cell r="D958" t="str">
            <v>32.02.67</v>
          </cell>
          <cell r="E958" t="str">
            <v>Canaleta concreto 60 cm</v>
          </cell>
          <cell r="F958" t="str">
            <v>m</v>
          </cell>
        </row>
        <row r="959">
          <cell r="B959" t="str">
            <v>11.1.77</v>
          </cell>
          <cell r="D959" t="str">
            <v>32.02.68</v>
          </cell>
          <cell r="E959" t="str">
            <v>Canaleta concreto 80 cm</v>
          </cell>
          <cell r="F959" t="str">
            <v>m</v>
          </cell>
        </row>
        <row r="960">
          <cell r="B960" t="str">
            <v>11.1.78</v>
          </cell>
          <cell r="D960" t="str">
            <v>32.02.69</v>
          </cell>
          <cell r="E960" t="str">
            <v>Tubo pvc perfurado ou não D=0,050m</v>
          </cell>
          <cell r="F960" t="str">
            <v>m</v>
          </cell>
        </row>
        <row r="961">
          <cell r="B961" t="str">
            <v>11.1.79</v>
          </cell>
          <cell r="D961" t="str">
            <v>32.02.71</v>
          </cell>
          <cell r="E961" t="str">
            <v>Tubo pvc perfurado ou não D=0,10m</v>
          </cell>
          <cell r="F961" t="str">
            <v>m</v>
          </cell>
        </row>
        <row r="962">
          <cell r="B962" t="str">
            <v>11.1.80</v>
          </cell>
          <cell r="D962" t="str">
            <v>32.02.72</v>
          </cell>
          <cell r="E962" t="str">
            <v>Tubo pvc perfurado ou não D=0,15m</v>
          </cell>
          <cell r="F962" t="str">
            <v>m</v>
          </cell>
        </row>
        <row r="963">
          <cell r="B963" t="str">
            <v>11.1.81</v>
          </cell>
          <cell r="D963" t="str">
            <v>32.02.73</v>
          </cell>
          <cell r="E963" t="str">
            <v xml:space="preserve">Manta geotêxtil não tecida </v>
          </cell>
          <cell r="F963" t="str">
            <v>kg</v>
          </cell>
        </row>
        <row r="964">
          <cell r="B964" t="str">
            <v>11.1.82</v>
          </cell>
          <cell r="D964" t="str">
            <v>32.02.74</v>
          </cell>
          <cell r="E964" t="str">
            <v xml:space="preserve">Manta geotêxtil tecida </v>
          </cell>
          <cell r="F964" t="str">
            <v>kg</v>
          </cell>
        </row>
        <row r="965">
          <cell r="B965" t="str">
            <v>11.1.83</v>
          </cell>
          <cell r="D965" t="str">
            <v>32.02.75</v>
          </cell>
          <cell r="E965" t="str">
            <v>Enchimento de vala com areia lavada</v>
          </cell>
          <cell r="F965" t="str">
            <v>m³</v>
          </cell>
        </row>
        <row r="966">
          <cell r="B966" t="str">
            <v>11.1.84</v>
          </cell>
          <cell r="D966" t="str">
            <v>32.02.76</v>
          </cell>
          <cell r="E966" t="str">
            <v>Enchimento de vala com pedra britada 3 e 4</v>
          </cell>
          <cell r="F966" t="str">
            <v>m³</v>
          </cell>
        </row>
        <row r="967">
          <cell r="B967" t="str">
            <v>11.1.85</v>
          </cell>
          <cell r="D967" t="str">
            <v>32.02.77</v>
          </cell>
          <cell r="E967" t="str">
            <v>Enchimento de vala com pedra rachão</v>
          </cell>
          <cell r="F967" t="str">
            <v>m³</v>
          </cell>
        </row>
        <row r="968">
          <cell r="B968" t="str">
            <v>11.1.86</v>
          </cell>
          <cell r="D968" t="str">
            <v>32.02.79</v>
          </cell>
          <cell r="E968" t="str">
            <v>Retaludamento mecânico 1ª/2ª cat.</v>
          </cell>
          <cell r="F968" t="str">
            <v>m³</v>
          </cell>
        </row>
        <row r="969">
          <cell r="B969" t="str">
            <v>11.1.87</v>
          </cell>
          <cell r="D969" t="str">
            <v>32.02.80.01</v>
          </cell>
          <cell r="E969" t="str">
            <v>Tubo aço corr.galv.met.não destrutivo</v>
          </cell>
          <cell r="F969" t="str">
            <v>kg</v>
          </cell>
        </row>
        <row r="970">
          <cell r="B970" t="str">
            <v>11.1.88</v>
          </cell>
          <cell r="D970" t="str">
            <v>32.02.80.02</v>
          </cell>
          <cell r="E970" t="str">
            <v>Tubo aço corr.epoxy met.não destrutivo</v>
          </cell>
          <cell r="F970" t="str">
            <v>kg</v>
          </cell>
        </row>
        <row r="971">
          <cell r="B971" t="str">
            <v>11.1.89</v>
          </cell>
          <cell r="D971" t="str">
            <v>32.02.80.03</v>
          </cell>
          <cell r="E971" t="str">
            <v>Tubo aço corr.galv.met. destrutivo</v>
          </cell>
          <cell r="F971" t="str">
            <v>kg</v>
          </cell>
        </row>
        <row r="972">
          <cell r="B972" t="str">
            <v>11.1.90</v>
          </cell>
          <cell r="D972" t="str">
            <v>32.02.80.04</v>
          </cell>
          <cell r="E972" t="str">
            <v>Tubo aço corr.epoxy met. destrutivo</v>
          </cell>
          <cell r="F972" t="str">
            <v>kg</v>
          </cell>
        </row>
        <row r="973">
          <cell r="B973" t="str">
            <v>11.1.91</v>
          </cell>
          <cell r="D973" t="str">
            <v>32.03.01</v>
          </cell>
          <cell r="E973" t="str">
            <v xml:space="preserve">Tacha c/elem refl. vidro esp.lap. monod. </v>
          </cell>
          <cell r="F973" t="str">
            <v>un</v>
          </cell>
        </row>
        <row r="974">
          <cell r="B974" t="str">
            <v>11.1.92</v>
          </cell>
          <cell r="D974" t="str">
            <v>32.03.02</v>
          </cell>
          <cell r="E974" t="str">
            <v xml:space="preserve">Tacha c/elem refl. vidro esp.lap.bidir. </v>
          </cell>
          <cell r="F974" t="str">
            <v>un</v>
          </cell>
        </row>
        <row r="975">
          <cell r="B975" t="str">
            <v>11.1.93</v>
          </cell>
          <cell r="D975" t="str">
            <v>32.03.03</v>
          </cell>
          <cell r="E975" t="str">
            <v xml:space="preserve">Tachão c/elem refl vidro esp.lap.monod. </v>
          </cell>
          <cell r="F975" t="str">
            <v>un</v>
          </cell>
        </row>
        <row r="976">
          <cell r="B976" t="str">
            <v>11.1.94</v>
          </cell>
          <cell r="D976" t="str">
            <v>32.03.04</v>
          </cell>
          <cell r="E976" t="str">
            <v>Tachão c/elem refl. vidro esp.lap bidirec.</v>
          </cell>
          <cell r="F976" t="str">
            <v>un</v>
          </cell>
        </row>
        <row r="977">
          <cell r="B977" t="str">
            <v>11.1.95</v>
          </cell>
          <cell r="D977" t="str">
            <v>32.03.04.01</v>
          </cell>
          <cell r="E977" t="str">
            <v xml:space="preserve">Tachão mini refl. vidro esp.lap.monod. </v>
          </cell>
          <cell r="F977" t="str">
            <v>un</v>
          </cell>
        </row>
        <row r="978">
          <cell r="B978" t="str">
            <v>11.1.96</v>
          </cell>
          <cell r="D978" t="str">
            <v>32.03.04.02</v>
          </cell>
          <cell r="E978" t="str">
            <v xml:space="preserve">Tachão mini refl. vidro esp.lap.bid </v>
          </cell>
          <cell r="F978" t="str">
            <v>un</v>
          </cell>
        </row>
        <row r="979">
          <cell r="B979" t="str">
            <v>11.1.97</v>
          </cell>
          <cell r="D979" t="str">
            <v>32.03.04.03</v>
          </cell>
          <cell r="E979" t="str">
            <v>Tacha c/elem refl de plastico monod.</v>
          </cell>
          <cell r="F979" t="str">
            <v>un</v>
          </cell>
        </row>
        <row r="980">
          <cell r="B980" t="str">
            <v>11.1.98</v>
          </cell>
          <cell r="D980" t="str">
            <v>32.03.04.04</v>
          </cell>
          <cell r="E980" t="str">
            <v xml:space="preserve">Tacha c/elem refl de plastico bidirec. </v>
          </cell>
          <cell r="F980" t="str">
            <v>un</v>
          </cell>
        </row>
        <row r="981">
          <cell r="B981" t="str">
            <v>11.1.99</v>
          </cell>
          <cell r="D981" t="str">
            <v>32.03.04.06</v>
          </cell>
          <cell r="E981" t="str">
            <v xml:space="preserve">Tacha c/elem refl prism. bidirec. </v>
          </cell>
          <cell r="F981" t="str">
            <v>un</v>
          </cell>
        </row>
        <row r="982">
          <cell r="B982" t="str">
            <v>11.1.100</v>
          </cell>
          <cell r="D982" t="str">
            <v>32.03.05</v>
          </cell>
          <cell r="E982" t="str">
            <v>Sinaliz. horiz. acril.base de água m²</v>
          </cell>
          <cell r="F982" t="str">
            <v>m²</v>
          </cell>
        </row>
        <row r="983">
          <cell r="B983" t="str">
            <v>11.1.101</v>
          </cell>
          <cell r="D983" t="str">
            <v>32.03.06</v>
          </cell>
          <cell r="E983" t="str">
            <v>Sinaliz. horiz. acril. base água c/visibead m²</v>
          </cell>
          <cell r="F983" t="str">
            <v>m²</v>
          </cell>
        </row>
        <row r="984">
          <cell r="B984" t="str">
            <v>11.1.102</v>
          </cell>
          <cell r="D984" t="str">
            <v>32.03.07</v>
          </cell>
          <cell r="E984" t="str">
            <v>Renovação tinta res. acríl./vinílica</v>
          </cell>
          <cell r="F984" t="str">
            <v>m²</v>
          </cell>
        </row>
        <row r="985">
          <cell r="B985" t="str">
            <v>11.1.103</v>
          </cell>
          <cell r="D985" t="str">
            <v>32.03.08</v>
          </cell>
          <cell r="E985" t="str">
            <v>Renovação mat.termopl.aspersão</v>
          </cell>
          <cell r="F985" t="str">
            <v>m²</v>
          </cell>
        </row>
        <row r="986">
          <cell r="B986" t="str">
            <v>11.1.104</v>
          </cell>
          <cell r="D986" t="str">
            <v>32.03.09</v>
          </cell>
          <cell r="E986" t="str">
            <v>Renovação mat.termopl.extrusão</v>
          </cell>
          <cell r="F986" t="str">
            <v>m²</v>
          </cell>
        </row>
        <row r="987">
          <cell r="B987" t="str">
            <v>11.1.105</v>
          </cell>
          <cell r="D987" t="str">
            <v>32.03.10</v>
          </cell>
          <cell r="E987" t="str">
            <v>Renovação tinta res. alqd.borracha clorada</v>
          </cell>
          <cell r="F987" t="str">
            <v>m²</v>
          </cell>
        </row>
        <row r="988">
          <cell r="B988" t="str">
            <v>11.1.106</v>
          </cell>
          <cell r="D988" t="str">
            <v>32.04.02</v>
          </cell>
          <cell r="E988" t="str">
            <v xml:space="preserve">Destocamento árv. com perímetro maior que 78cm </v>
          </cell>
          <cell r="F988" t="str">
            <v>un</v>
          </cell>
        </row>
        <row r="989">
          <cell r="B989" t="str">
            <v>11.1.107</v>
          </cell>
          <cell r="D989" t="str">
            <v>32.04.03</v>
          </cell>
          <cell r="E989" t="str">
            <v>Limp. terreno c/ dest.arv.perímetro&lt;= 78cm</v>
          </cell>
          <cell r="F989" t="str">
            <v>m²</v>
          </cell>
        </row>
        <row r="990">
          <cell r="B990" t="str">
            <v>11.1.108</v>
          </cell>
          <cell r="D990" t="str">
            <v>32.04.04</v>
          </cell>
          <cell r="E990" t="str">
            <v>Limp. terreno s/destocamento de árvores</v>
          </cell>
          <cell r="F990" t="str">
            <v>m²</v>
          </cell>
        </row>
        <row r="991">
          <cell r="B991" t="str">
            <v>11.1.109</v>
          </cell>
          <cell r="D991" t="str">
            <v>32.05.01</v>
          </cell>
          <cell r="E991" t="str">
            <v>Escavação 1/2ª cat. trator + pá carreg.</v>
          </cell>
          <cell r="F991" t="str">
            <v>m³</v>
          </cell>
        </row>
        <row r="992">
          <cell r="B992" t="str">
            <v>11.1.110</v>
          </cell>
          <cell r="D992" t="str">
            <v>32.05.02</v>
          </cell>
          <cell r="E992" t="str">
            <v>Escavação 1/2ª cat. c/ motoscraper</v>
          </cell>
          <cell r="F992" t="str">
            <v>m³</v>
          </cell>
        </row>
        <row r="993">
          <cell r="B993" t="str">
            <v>11.1.111</v>
          </cell>
          <cell r="D993" t="str">
            <v>32.05.03</v>
          </cell>
          <cell r="E993" t="str">
            <v>Escavação 1/2ª cat. c/ escav. hidraúlica</v>
          </cell>
          <cell r="F993" t="str">
            <v>m³</v>
          </cell>
        </row>
        <row r="994">
          <cell r="B994" t="str">
            <v>11.1.112</v>
          </cell>
          <cell r="D994" t="str">
            <v>32.05.04</v>
          </cell>
          <cell r="E994" t="str">
            <v>Escavação e carga material 2ª cat. c/ripper</v>
          </cell>
          <cell r="F994" t="str">
            <v>m³</v>
          </cell>
        </row>
        <row r="995">
          <cell r="B995" t="str">
            <v>11.1.113</v>
          </cell>
          <cell r="D995" t="str">
            <v>32.05.05</v>
          </cell>
          <cell r="E995" t="str">
            <v>Escavação carga material 2ª cat. com explosivo</v>
          </cell>
          <cell r="F995" t="str">
            <v>m³</v>
          </cell>
        </row>
        <row r="996">
          <cell r="B996" t="str">
            <v>11.1.114</v>
          </cell>
          <cell r="D996" t="str">
            <v>32.05.06</v>
          </cell>
          <cell r="E996" t="str">
            <v xml:space="preserve">Escavação e carga material de 3ª cat. </v>
          </cell>
          <cell r="F996" t="str">
            <v>m³</v>
          </cell>
        </row>
        <row r="997">
          <cell r="B997" t="str">
            <v>11.1.115</v>
          </cell>
          <cell r="D997" t="str">
            <v>32.06.01</v>
          </cell>
          <cell r="E997" t="str">
            <v xml:space="preserve">Compactação de aterro maior/igual 95%PS </v>
          </cell>
          <cell r="F997" t="str">
            <v>m³</v>
          </cell>
        </row>
        <row r="998">
          <cell r="B998" t="str">
            <v>11.1.116</v>
          </cell>
          <cell r="D998" t="str">
            <v>32.07.01</v>
          </cell>
          <cell r="E998" t="str">
            <v xml:space="preserve">Transporte de 1ª/2ª categoria até 1 km </v>
          </cell>
          <cell r="F998" t="str">
            <v>m³xkm</v>
          </cell>
        </row>
        <row r="999">
          <cell r="B999" t="str">
            <v>11.1.117</v>
          </cell>
          <cell r="D999" t="str">
            <v>32.07.02</v>
          </cell>
          <cell r="E999" t="str">
            <v xml:space="preserve">Transporte de 1ª/2ª categoria até 2 km </v>
          </cell>
          <cell r="F999" t="str">
            <v>m³xkm</v>
          </cell>
        </row>
        <row r="1000">
          <cell r="B1000" t="str">
            <v>11.1.118</v>
          </cell>
          <cell r="D1000" t="str">
            <v>32.07.03</v>
          </cell>
          <cell r="E1000" t="str">
            <v xml:space="preserve">Transporte de 1ª/2ª categoria até 5 km </v>
          </cell>
          <cell r="F1000" t="str">
            <v>m³xkm</v>
          </cell>
        </row>
        <row r="1001">
          <cell r="B1001" t="str">
            <v>11.1.119</v>
          </cell>
          <cell r="D1001" t="str">
            <v>32.07.04</v>
          </cell>
          <cell r="E1001" t="str">
            <v xml:space="preserve">Transporte de 1ª/2ª categoria até 10 km </v>
          </cell>
          <cell r="F1001" t="str">
            <v>m³xkm</v>
          </cell>
        </row>
        <row r="1002">
          <cell r="B1002" t="str">
            <v>11.1.120</v>
          </cell>
          <cell r="D1002" t="str">
            <v>32.07.05</v>
          </cell>
          <cell r="E1002" t="str">
            <v xml:space="preserve">Transporte de 1ª/2ª categoria até 15 km </v>
          </cell>
          <cell r="F1002" t="str">
            <v>m³xkm</v>
          </cell>
        </row>
        <row r="1003">
          <cell r="B1003" t="str">
            <v>11.1.121</v>
          </cell>
          <cell r="D1003" t="str">
            <v>32.07.06</v>
          </cell>
          <cell r="E1003" t="str">
            <v xml:space="preserve">Transporte de 1ª/2ª categoria alem 15 km </v>
          </cell>
          <cell r="F1003" t="str">
            <v>m³xkm</v>
          </cell>
        </row>
        <row r="1004">
          <cell r="B1004" t="str">
            <v>11.1.122</v>
          </cell>
          <cell r="D1004" t="str">
            <v>32.07.11</v>
          </cell>
          <cell r="E1004" t="str">
            <v xml:space="preserve">Transporte de solo cimento ate 5 km </v>
          </cell>
          <cell r="F1004" t="str">
            <v>m³xkm</v>
          </cell>
        </row>
        <row r="1005">
          <cell r="B1005" t="str">
            <v>11.1.123</v>
          </cell>
          <cell r="D1005" t="str">
            <v>32.08.01</v>
          </cell>
          <cell r="E1005" t="str">
            <v xml:space="preserve">Sub-base ou base solo cim 7% - Pulv. </v>
          </cell>
          <cell r="F1005" t="str">
            <v>m³</v>
          </cell>
        </row>
        <row r="1006">
          <cell r="B1006" t="str">
            <v>11.1.124</v>
          </cell>
          <cell r="D1006" t="str">
            <v>32.08.04</v>
          </cell>
          <cell r="E1006" t="str">
            <v xml:space="preserve">Sub-base ou base solo cim 10% - Pulv. </v>
          </cell>
          <cell r="F1006" t="str">
            <v>m³</v>
          </cell>
        </row>
        <row r="1008">
          <cell r="B1008" t="str">
            <v>Cód. Colinas</v>
          </cell>
          <cell r="D1008" t="str">
            <v>Código</v>
          </cell>
          <cell r="E1008" t="str">
            <v>Serviços</v>
          </cell>
          <cell r="F1008" t="str">
            <v>Unid.</v>
          </cell>
        </row>
        <row r="1011">
          <cell r="D1011" t="str">
            <v>FASE 34 - SERVIÇOS TERCEIRIZADOS</v>
          </cell>
        </row>
        <row r="1012">
          <cell r="B1012" t="str">
            <v>12.1.1</v>
          </cell>
          <cell r="D1012" t="str">
            <v>34.01.01</v>
          </cell>
          <cell r="E1012" t="str">
            <v xml:space="preserve">Arrecadador </v>
          </cell>
          <cell r="F1012" t="str">
            <v>sal. mês</v>
          </cell>
        </row>
        <row r="1013">
          <cell r="B1013" t="str">
            <v>12.1.2</v>
          </cell>
          <cell r="D1013" t="str">
            <v>34.01.02</v>
          </cell>
          <cell r="E1013" t="str">
            <v>Auxiliar Man. El. Eletronica</v>
          </cell>
          <cell r="F1013" t="str">
            <v>sal. mês</v>
          </cell>
        </row>
        <row r="1014">
          <cell r="B1014" t="str">
            <v>12.1.3</v>
          </cell>
          <cell r="D1014" t="str">
            <v>34.01.03</v>
          </cell>
          <cell r="E1014" t="str">
            <v>Auxiliar de Pista</v>
          </cell>
          <cell r="F1014" t="str">
            <v>sal. mês</v>
          </cell>
        </row>
        <row r="1015">
          <cell r="B1015" t="str">
            <v>12.1.4</v>
          </cell>
          <cell r="D1015" t="str">
            <v>34.01.04</v>
          </cell>
          <cell r="E1015" t="str">
            <v>Auxiliar de tráfego</v>
          </cell>
          <cell r="F1015" t="str">
            <v>sal. mês</v>
          </cell>
        </row>
        <row r="1016">
          <cell r="B1016" t="str">
            <v>12.1.5</v>
          </cell>
          <cell r="D1016" t="str">
            <v>34.01.05</v>
          </cell>
          <cell r="E1016" t="str">
            <v>Coordenador de pedágio</v>
          </cell>
          <cell r="F1016" t="str">
            <v>sal. mês</v>
          </cell>
        </row>
        <row r="1017">
          <cell r="B1017" t="str">
            <v>12.1.6</v>
          </cell>
          <cell r="D1017" t="str">
            <v>34.01.06</v>
          </cell>
          <cell r="E1017" t="str">
            <v>Supervisor de pedágio</v>
          </cell>
          <cell r="F1017" t="str">
            <v>sal. mês</v>
          </cell>
        </row>
        <row r="1018">
          <cell r="B1018" t="str">
            <v>12.1.7</v>
          </cell>
          <cell r="D1018" t="str">
            <v>34.01.07</v>
          </cell>
          <cell r="E1018" t="str">
            <v>Conferente</v>
          </cell>
          <cell r="F1018" t="str">
            <v>sal. mês</v>
          </cell>
        </row>
        <row r="1019">
          <cell r="B1019" t="str">
            <v>12.1.8</v>
          </cell>
          <cell r="D1019" t="str">
            <v>34.01.10</v>
          </cell>
          <cell r="E1019" t="str">
            <v xml:space="preserve">Técnico manut. Elet-eletr </v>
          </cell>
          <cell r="F1019" t="str">
            <v>sal. mês</v>
          </cell>
        </row>
        <row r="1020">
          <cell r="B1020" t="str">
            <v>12.1.9</v>
          </cell>
          <cell r="D1020" t="str">
            <v>34.01.11</v>
          </cell>
          <cell r="E1020" t="str">
            <v xml:space="preserve">Auxiliar Técnico </v>
          </cell>
          <cell r="F1020" t="str">
            <v>sal. mês</v>
          </cell>
        </row>
        <row r="1021">
          <cell r="B1021" t="str">
            <v>12.1.10</v>
          </cell>
          <cell r="D1021" t="str">
            <v>34.02.01</v>
          </cell>
          <cell r="E1021" t="str">
            <v>Balanceiro</v>
          </cell>
          <cell r="F1021" t="str">
            <v>sal. mês</v>
          </cell>
        </row>
        <row r="1022">
          <cell r="B1022" t="str">
            <v>12.1.11</v>
          </cell>
          <cell r="D1022" t="str">
            <v>34.02.02</v>
          </cell>
          <cell r="E1022" t="str">
            <v>Auxiliar de pesagem</v>
          </cell>
          <cell r="F1022" t="str">
            <v>sal. mês</v>
          </cell>
        </row>
        <row r="1023">
          <cell r="B1023" t="str">
            <v>12.1.12</v>
          </cell>
          <cell r="D1023" t="str">
            <v>34.03.01</v>
          </cell>
          <cell r="E1023" t="str">
            <v>Limpeza de áreas int. pisos acarpetados</v>
          </cell>
          <cell r="F1023" t="str">
            <v>m² x mês</v>
          </cell>
        </row>
        <row r="1024">
          <cell r="B1024" t="str">
            <v>12.1.13</v>
          </cell>
          <cell r="D1024" t="str">
            <v>34.03.02</v>
          </cell>
          <cell r="E1024" t="str">
            <v>Limpeza de áreas internas e pisos frios</v>
          </cell>
          <cell r="F1024" t="str">
            <v>m² x mês</v>
          </cell>
        </row>
        <row r="1025">
          <cell r="B1025" t="str">
            <v>12.1.14</v>
          </cell>
          <cell r="D1025" t="str">
            <v>34.03.03</v>
          </cell>
          <cell r="E1025" t="str">
            <v>Limpeza de áreas internas laboratórios</v>
          </cell>
          <cell r="F1025" t="str">
            <v>m² x mês</v>
          </cell>
        </row>
        <row r="1026">
          <cell r="B1026" t="str">
            <v>12.1.15</v>
          </cell>
          <cell r="D1026" t="str">
            <v>34.03.04</v>
          </cell>
          <cell r="E1026" t="str">
            <v>Limpeza de áreas int.almoxarif.e galpões</v>
          </cell>
          <cell r="F1026" t="str">
            <v>m² x mês</v>
          </cell>
        </row>
        <row r="1027">
          <cell r="B1027" t="str">
            <v>12.1.16</v>
          </cell>
          <cell r="D1027" t="str">
            <v>34.03.05</v>
          </cell>
          <cell r="E1027" t="str">
            <v>Limpeza de áreas internas oficinas</v>
          </cell>
          <cell r="F1027" t="str">
            <v>m² x mês</v>
          </cell>
        </row>
        <row r="1028">
          <cell r="B1028" t="str">
            <v>12.1.17</v>
          </cell>
          <cell r="D1028" t="str">
            <v>34.03.06</v>
          </cell>
          <cell r="E1028" t="str">
            <v>Limpeza áreas ext. pisos pav.e terra</v>
          </cell>
          <cell r="F1028" t="str">
            <v>m² x mês</v>
          </cell>
        </row>
        <row r="1029">
          <cell r="B1029" t="str">
            <v>12.1.18</v>
          </cell>
          <cell r="D1029" t="str">
            <v>34.03.07</v>
          </cell>
          <cell r="E1029" t="str">
            <v>Limpeza ext. pát.e áreas verdes alta freq.</v>
          </cell>
          <cell r="F1029" t="str">
            <v>m² x mês</v>
          </cell>
        </row>
        <row r="1030">
          <cell r="B1030" t="str">
            <v>12.1.19</v>
          </cell>
          <cell r="D1030" t="str">
            <v>34.03.08</v>
          </cell>
          <cell r="E1030" t="str">
            <v xml:space="preserve">Limpeza ext. pát.e áreas verdes média freq </v>
          </cell>
          <cell r="F1030" t="str">
            <v>m² x mês</v>
          </cell>
        </row>
        <row r="1031">
          <cell r="B1031" t="str">
            <v>12.1.20</v>
          </cell>
          <cell r="D1031" t="str">
            <v>34.03.09</v>
          </cell>
          <cell r="E1031" t="str">
            <v>Limpeza ext. pát.e áreas verdes baixa freq</v>
          </cell>
          <cell r="F1031" t="str">
            <v>m² x mês</v>
          </cell>
        </row>
        <row r="1032">
          <cell r="B1032" t="str">
            <v>12.1.21</v>
          </cell>
          <cell r="D1032" t="str">
            <v>34.03.10</v>
          </cell>
          <cell r="E1032" t="str">
            <v xml:space="preserve">Vidros externos c/ exp.risco trimestr. </v>
          </cell>
          <cell r="F1032" t="str">
            <v>m² x mês</v>
          </cell>
        </row>
        <row r="1033">
          <cell r="B1033" t="str">
            <v>12.1.22</v>
          </cell>
          <cell r="D1033" t="str">
            <v>34.03.11</v>
          </cell>
          <cell r="E1033" t="str">
            <v>Vidros externos s/ exp.risco - trimestr.</v>
          </cell>
          <cell r="F1033" t="str">
            <v>m² x mês</v>
          </cell>
        </row>
        <row r="1034">
          <cell r="B1034" t="str">
            <v>12.1.23</v>
          </cell>
          <cell r="D1034" t="str">
            <v>34.03.12</v>
          </cell>
          <cell r="E1034" t="str">
            <v xml:space="preserve">Vidros externos c/ exp.risco - s/estral </v>
          </cell>
          <cell r="F1034" t="str">
            <v>m² x mês</v>
          </cell>
        </row>
        <row r="1035">
          <cell r="B1035" t="str">
            <v>12.1.24</v>
          </cell>
          <cell r="D1035" t="str">
            <v>34.03.13</v>
          </cell>
          <cell r="E1035" t="str">
            <v xml:space="preserve">Vidros externos s/ exp.risco - s/estral </v>
          </cell>
          <cell r="F1035" t="str">
            <v>m² x mês</v>
          </cell>
        </row>
        <row r="1036">
          <cell r="B1036" t="str">
            <v>12.1.25</v>
          </cell>
          <cell r="D1036" t="str">
            <v>34.04.02</v>
          </cell>
          <cell r="E1036" t="str">
            <v xml:space="preserve">Vigilância 44h sem. de segunda a sextaVig.feira </v>
          </cell>
          <cell r="F1036" t="str">
            <v>p x dia</v>
          </cell>
        </row>
        <row r="1037">
          <cell r="B1037" t="str">
            <v>12.1.26</v>
          </cell>
          <cell r="D1037" t="str">
            <v>34.04.04</v>
          </cell>
          <cell r="E1037" t="str">
            <v xml:space="preserve">Vigilância 12h diurno de segunda a domingo </v>
          </cell>
          <cell r="F1037" t="str">
            <v>p x dia</v>
          </cell>
        </row>
        <row r="1038">
          <cell r="B1038" t="str">
            <v>12.1.27</v>
          </cell>
          <cell r="D1038" t="str">
            <v>34.04.06</v>
          </cell>
          <cell r="E1038" t="str">
            <v xml:space="preserve">Vigilância 12h noturno de segunda a domingo </v>
          </cell>
          <cell r="F1038" t="str">
            <v>p x dia</v>
          </cell>
        </row>
        <row r="1039">
          <cell r="B1039" t="str">
            <v>12.1.28</v>
          </cell>
          <cell r="D1039" t="str">
            <v>34.05.02</v>
          </cell>
          <cell r="E1039" t="str">
            <v xml:space="preserve">Portaria 44h sem. diurno deseg/ sexta-feira </v>
          </cell>
          <cell r="F1039" t="str">
            <v>p x dia</v>
          </cell>
        </row>
        <row r="1040">
          <cell r="B1040" t="str">
            <v>12.1.29</v>
          </cell>
          <cell r="D1040" t="str">
            <v>34.05.04</v>
          </cell>
          <cell r="E1040" t="str">
            <v xml:space="preserve">Portaria 12h sem. diurno deseg/ sexta-feira </v>
          </cell>
          <cell r="F1040" t="str">
            <v>p x dia</v>
          </cell>
        </row>
        <row r="1041">
          <cell r="B1041" t="str">
            <v>12.1.30</v>
          </cell>
          <cell r="D1041" t="str">
            <v>34.05.06</v>
          </cell>
          <cell r="E1041" t="str">
            <v xml:space="preserve">Portaria 8h diurno de segunda a domingo </v>
          </cell>
          <cell r="F1041" t="str">
            <v>p x dia</v>
          </cell>
        </row>
        <row r="1042">
          <cell r="B1042" t="str">
            <v>12.1.31</v>
          </cell>
          <cell r="D1042" t="str">
            <v>34.05.08</v>
          </cell>
          <cell r="E1042" t="str">
            <v xml:space="preserve">Portaria 24h diuturno de segunda a domingo </v>
          </cell>
          <cell r="F1042" t="str">
            <v>p x dia</v>
          </cell>
        </row>
        <row r="1043">
          <cell r="B1043" t="str">
            <v>12.1.32</v>
          </cell>
          <cell r="D1043" t="str">
            <v>34.07.01.01</v>
          </cell>
          <cell r="E1043" t="str">
            <v>Médico Supervisor</v>
          </cell>
          <cell r="F1043" t="str">
            <v>h</v>
          </cell>
        </row>
        <row r="1044">
          <cell r="B1044" t="str">
            <v>12.1.33</v>
          </cell>
          <cell r="D1044" t="str">
            <v>34.07.01.02</v>
          </cell>
          <cell r="E1044" t="str">
            <v>Paramédico</v>
          </cell>
          <cell r="F1044" t="str">
            <v>h</v>
          </cell>
        </row>
        <row r="1045">
          <cell r="B1045" t="str">
            <v>12.1.34</v>
          </cell>
          <cell r="D1045" t="str">
            <v>34.07.01.03</v>
          </cell>
          <cell r="E1045" t="str">
            <v>Atendente de primeiros socorros</v>
          </cell>
          <cell r="F1045" t="str">
            <v>h</v>
          </cell>
        </row>
        <row r="1046">
          <cell r="B1046" t="str">
            <v>12.1.35</v>
          </cell>
          <cell r="D1046" t="str">
            <v>34.07.01.04</v>
          </cell>
          <cell r="E1046" t="str">
            <v>Auxiliar Atendente de primeiros socorros</v>
          </cell>
          <cell r="F1046" t="str">
            <v>h</v>
          </cell>
        </row>
        <row r="1047">
          <cell r="B1047" t="str">
            <v>12.1.36</v>
          </cell>
          <cell r="D1047" t="str">
            <v>34.07.01.05</v>
          </cell>
          <cell r="E1047" t="str">
            <v>Motorista ambulância</v>
          </cell>
          <cell r="F1047" t="str">
            <v>h</v>
          </cell>
        </row>
        <row r="1048">
          <cell r="B1048" t="str">
            <v>12.1.37</v>
          </cell>
          <cell r="D1048" t="str">
            <v>34.07.01.06</v>
          </cell>
          <cell r="E1048" t="str">
            <v>Operador de guincho</v>
          </cell>
          <cell r="F1048" t="str">
            <v>h</v>
          </cell>
        </row>
        <row r="1049">
          <cell r="B1049" t="str">
            <v>12.1.38</v>
          </cell>
          <cell r="D1049" t="str">
            <v>34.08.27</v>
          </cell>
          <cell r="E1049" t="str">
            <v>Hidr. Daee e deprn</v>
          </cell>
          <cell r="F1049" t="str">
            <v xml:space="preserve">un </v>
          </cell>
        </row>
        <row r="1051">
          <cell r="B1051" t="str">
            <v>Cód. Colinas</v>
          </cell>
          <cell r="D1051" t="str">
            <v>Código</v>
          </cell>
          <cell r="E1051" t="str">
            <v>Serviços</v>
          </cell>
          <cell r="F1051" t="str">
            <v>Unid.</v>
          </cell>
        </row>
        <row r="1054">
          <cell r="D1054" t="str">
            <v>FASE 35 - EQUIPE DE PROJETO GERENCIAMENTO, MEIO AMBIENTE E OBRA</v>
          </cell>
        </row>
        <row r="1055">
          <cell r="B1055" t="str">
            <v>13.1.1</v>
          </cell>
          <cell r="D1055" t="str">
            <v>35.01.04</v>
          </cell>
          <cell r="E1055" t="str">
            <v>Analista de Sistema Júnior</v>
          </cell>
          <cell r="F1055" t="str">
            <v>h</v>
          </cell>
        </row>
        <row r="1056">
          <cell r="B1056" t="str">
            <v>13.1.2</v>
          </cell>
          <cell r="D1056" t="str">
            <v>35.01.05</v>
          </cell>
          <cell r="E1056" t="str">
            <v>Analista de Sistema Pleno</v>
          </cell>
          <cell r="F1056" t="str">
            <v>h</v>
          </cell>
        </row>
        <row r="1057">
          <cell r="B1057" t="str">
            <v>13.1.3</v>
          </cell>
          <cell r="D1057" t="str">
            <v>35.01.06</v>
          </cell>
          <cell r="E1057" t="str">
            <v>Analista de Sistema Senior</v>
          </cell>
          <cell r="F1057" t="str">
            <v>h</v>
          </cell>
        </row>
        <row r="1058">
          <cell r="B1058" t="str">
            <v>13.1.4</v>
          </cell>
          <cell r="D1058" t="str">
            <v>35.01.09</v>
          </cell>
          <cell r="E1058" t="str">
            <v>Auxiliar de Laboratório</v>
          </cell>
          <cell r="F1058" t="str">
            <v>h</v>
          </cell>
        </row>
        <row r="1059">
          <cell r="B1059" t="str">
            <v>13.1.5</v>
          </cell>
          <cell r="D1059" t="str">
            <v>35.01.10</v>
          </cell>
          <cell r="E1059" t="str">
            <v>Auxiliar Topografia</v>
          </cell>
          <cell r="F1059" t="str">
            <v>h</v>
          </cell>
        </row>
        <row r="1060">
          <cell r="B1060" t="str">
            <v>13.1.6</v>
          </cell>
          <cell r="D1060" t="str">
            <v>35.01.11</v>
          </cell>
          <cell r="E1060" t="str">
            <v>Auxiliar/Escritório</v>
          </cell>
          <cell r="F1060" t="str">
            <v>h</v>
          </cell>
        </row>
        <row r="1061">
          <cell r="B1061" t="str">
            <v>13.1.7</v>
          </cell>
          <cell r="D1061" t="str">
            <v>35.01.12</v>
          </cell>
          <cell r="E1061" t="str">
            <v>Chefe de Escritório</v>
          </cell>
          <cell r="F1061" t="str">
            <v>h</v>
          </cell>
        </row>
        <row r="1062">
          <cell r="B1062" t="str">
            <v>13.1.8</v>
          </cell>
          <cell r="D1062" t="str">
            <v>35.01.13</v>
          </cell>
          <cell r="E1062" t="str">
            <v>Consultor (sem vínculo)</v>
          </cell>
          <cell r="F1062" t="str">
            <v>h</v>
          </cell>
        </row>
        <row r="1063">
          <cell r="B1063" t="str">
            <v>13.1.9</v>
          </cell>
          <cell r="D1063" t="str">
            <v>35.01.13.01</v>
          </cell>
          <cell r="E1063" t="str">
            <v>Consultor jurídico (sem vínculo)</v>
          </cell>
          <cell r="F1063" t="str">
            <v>h</v>
          </cell>
        </row>
        <row r="1064">
          <cell r="B1064" t="str">
            <v>13.1.10</v>
          </cell>
          <cell r="D1064" t="str">
            <v>35.01.15</v>
          </cell>
          <cell r="E1064" t="str">
            <v>Digitado</v>
          </cell>
          <cell r="F1064" t="str">
            <v>h</v>
          </cell>
        </row>
        <row r="1065">
          <cell r="B1065" t="str">
            <v>13.1.11</v>
          </cell>
          <cell r="D1065" t="str">
            <v>35.01.16</v>
          </cell>
          <cell r="E1065" t="str">
            <v>Desenhista</v>
          </cell>
          <cell r="F1065" t="str">
            <v>h</v>
          </cell>
        </row>
        <row r="1066">
          <cell r="B1066" t="str">
            <v>13.1.12</v>
          </cell>
          <cell r="D1066" t="str">
            <v>35.01.17</v>
          </cell>
          <cell r="E1066" t="str">
            <v>Desenhista/Calculista</v>
          </cell>
          <cell r="F1066" t="str">
            <v>h</v>
          </cell>
        </row>
        <row r="1067">
          <cell r="B1067" t="str">
            <v>13.1.13</v>
          </cell>
          <cell r="D1067" t="str">
            <v>35.01.18</v>
          </cell>
          <cell r="E1067" t="str">
            <v>Economista Júnior</v>
          </cell>
          <cell r="F1067" t="str">
            <v>h</v>
          </cell>
        </row>
        <row r="1068">
          <cell r="B1068" t="str">
            <v>13.1.14</v>
          </cell>
          <cell r="D1068" t="str">
            <v>35.01.19</v>
          </cell>
          <cell r="E1068" t="str">
            <v>Economista Pleno</v>
          </cell>
          <cell r="F1068" t="str">
            <v>h</v>
          </cell>
        </row>
        <row r="1069">
          <cell r="B1069" t="str">
            <v>13.1.15</v>
          </cell>
          <cell r="D1069" t="str">
            <v>35.01.20</v>
          </cell>
          <cell r="E1069" t="str">
            <v>Economista Senior</v>
          </cell>
          <cell r="F1069" t="str">
            <v>h</v>
          </cell>
        </row>
        <row r="1070">
          <cell r="B1070" t="str">
            <v>13.1.16</v>
          </cell>
          <cell r="D1070" t="str">
            <v>35.01.21</v>
          </cell>
          <cell r="E1070" t="str">
            <v>Engenheiro Júnior</v>
          </cell>
          <cell r="F1070" t="str">
            <v>h</v>
          </cell>
        </row>
        <row r="1071">
          <cell r="B1071" t="str">
            <v>13.1.17</v>
          </cell>
          <cell r="D1071" t="str">
            <v>35.01.22</v>
          </cell>
          <cell r="E1071" t="str">
            <v>Engenheiro Pleno</v>
          </cell>
          <cell r="F1071" t="str">
            <v>h</v>
          </cell>
        </row>
        <row r="1072">
          <cell r="B1072" t="str">
            <v>13.1.18</v>
          </cell>
          <cell r="D1072" t="str">
            <v>35.01.23</v>
          </cell>
          <cell r="E1072" t="str">
            <v>Engenheiro Senior</v>
          </cell>
          <cell r="F1072" t="str">
            <v>h</v>
          </cell>
        </row>
        <row r="1073">
          <cell r="B1073" t="str">
            <v>13.1.19</v>
          </cell>
          <cell r="D1073" t="str">
            <v>35.01.24</v>
          </cell>
          <cell r="E1073" t="str">
            <v>Especialista em Treinamento Pleno</v>
          </cell>
          <cell r="F1073" t="str">
            <v>h</v>
          </cell>
        </row>
        <row r="1074">
          <cell r="B1074" t="str">
            <v>13.1.20</v>
          </cell>
          <cell r="D1074" t="str">
            <v>35.01.25</v>
          </cell>
          <cell r="E1074" t="str">
            <v>Especialista em Treinamento Senior</v>
          </cell>
          <cell r="F1074" t="str">
            <v>h</v>
          </cell>
        </row>
        <row r="1075">
          <cell r="B1075" t="str">
            <v>13.1.21</v>
          </cell>
          <cell r="D1075" t="str">
            <v>35.01.26</v>
          </cell>
          <cell r="E1075" t="str">
            <v>Fiscal de Obras</v>
          </cell>
          <cell r="F1075" t="str">
            <v>h</v>
          </cell>
        </row>
        <row r="1076">
          <cell r="B1076" t="str">
            <v>13.1.22</v>
          </cell>
          <cell r="D1076" t="str">
            <v>35.01.27</v>
          </cell>
          <cell r="E1076" t="str">
            <v>Geólogo Júnior</v>
          </cell>
          <cell r="F1076" t="str">
            <v>h</v>
          </cell>
        </row>
        <row r="1077">
          <cell r="B1077" t="str">
            <v>13.1.23</v>
          </cell>
          <cell r="D1077" t="str">
            <v>35.01.28</v>
          </cell>
          <cell r="E1077" t="str">
            <v>Geólogo Pleno</v>
          </cell>
          <cell r="F1077" t="str">
            <v>h</v>
          </cell>
        </row>
        <row r="1078">
          <cell r="B1078" t="str">
            <v>13.1.24</v>
          </cell>
          <cell r="D1078" t="str">
            <v>35.01.29</v>
          </cell>
          <cell r="E1078" t="str">
            <v>Geólogo Senior</v>
          </cell>
          <cell r="F1078" t="str">
            <v>h</v>
          </cell>
        </row>
        <row r="1079">
          <cell r="B1079" t="str">
            <v>13.1.25</v>
          </cell>
          <cell r="D1079" t="str">
            <v>35.01.30</v>
          </cell>
          <cell r="E1079" t="str">
            <v>Laboratorista</v>
          </cell>
          <cell r="F1079" t="str">
            <v>h</v>
          </cell>
        </row>
        <row r="1080">
          <cell r="B1080" t="str">
            <v>13.1.26</v>
          </cell>
          <cell r="D1080" t="str">
            <v>35.01.31</v>
          </cell>
          <cell r="E1080" t="str">
            <v>Laboratorista Auxiliar</v>
          </cell>
          <cell r="F1080" t="str">
            <v>h</v>
          </cell>
        </row>
        <row r="1081">
          <cell r="B1081" t="str">
            <v>13.1.27</v>
          </cell>
          <cell r="D1081" t="str">
            <v>35.01.32</v>
          </cell>
          <cell r="E1081" t="str">
            <v>Motorista</v>
          </cell>
          <cell r="F1081" t="str">
            <v>h</v>
          </cell>
        </row>
        <row r="1082">
          <cell r="B1082" t="str">
            <v>13.1.28</v>
          </cell>
          <cell r="D1082" t="str">
            <v>35.01.33</v>
          </cell>
          <cell r="E1082" t="str">
            <v>Nivelador</v>
          </cell>
          <cell r="F1082" t="str">
            <v>h</v>
          </cell>
        </row>
        <row r="1083">
          <cell r="B1083" t="str">
            <v>13.1.29</v>
          </cell>
          <cell r="D1083" t="str">
            <v>35.01.34</v>
          </cell>
          <cell r="E1083" t="str">
            <v>Operador de Microcomputador</v>
          </cell>
          <cell r="F1083" t="str">
            <v>h</v>
          </cell>
        </row>
        <row r="1084">
          <cell r="B1084" t="str">
            <v>13.1.30</v>
          </cell>
          <cell r="D1084" t="str">
            <v>35.01.35</v>
          </cell>
          <cell r="E1084" t="str">
            <v>Programador de Computador Júnior</v>
          </cell>
          <cell r="F1084" t="str">
            <v>h</v>
          </cell>
        </row>
        <row r="1085">
          <cell r="B1085" t="str">
            <v>13.1.31</v>
          </cell>
          <cell r="D1085" t="str">
            <v>35.01.36</v>
          </cell>
          <cell r="E1085" t="str">
            <v>Programador de Computador Pleno</v>
          </cell>
          <cell r="F1085" t="str">
            <v>h</v>
          </cell>
        </row>
        <row r="1086">
          <cell r="B1086" t="str">
            <v>13.1.32</v>
          </cell>
          <cell r="D1086" t="str">
            <v>35.01.37</v>
          </cell>
          <cell r="E1086" t="str">
            <v>Programador de Computador Senior</v>
          </cell>
          <cell r="F1086" t="str">
            <v>h</v>
          </cell>
        </row>
        <row r="1087">
          <cell r="B1087" t="str">
            <v>13.1.33</v>
          </cell>
          <cell r="D1087" t="str">
            <v>35.01.38</v>
          </cell>
          <cell r="E1087" t="str">
            <v>Psicólogo</v>
          </cell>
          <cell r="F1087" t="str">
            <v>h</v>
          </cell>
        </row>
        <row r="1088">
          <cell r="B1088" t="str">
            <v>13.1.34</v>
          </cell>
          <cell r="D1088" t="str">
            <v>35.01.39</v>
          </cell>
          <cell r="E1088" t="str">
            <v>Seccionista</v>
          </cell>
          <cell r="F1088" t="str">
            <v>h</v>
          </cell>
        </row>
        <row r="1089">
          <cell r="B1089" t="str">
            <v>13.1.35</v>
          </cell>
          <cell r="D1089" t="str">
            <v>35.01.40</v>
          </cell>
          <cell r="E1089" t="str">
            <v>Secretária</v>
          </cell>
          <cell r="F1089" t="str">
            <v>h</v>
          </cell>
        </row>
        <row r="1090">
          <cell r="B1090" t="str">
            <v>13.1.36</v>
          </cell>
          <cell r="D1090" t="str">
            <v>35.01.41</v>
          </cell>
          <cell r="E1090" t="str">
            <v>Topógrafo</v>
          </cell>
          <cell r="F1090" t="str">
            <v>h</v>
          </cell>
        </row>
        <row r="1091">
          <cell r="B1091" t="str">
            <v>13.1.37</v>
          </cell>
          <cell r="D1091" t="str">
            <v>35.01.42</v>
          </cell>
          <cell r="E1091" t="str">
            <v>Topógrafo Auxiliar</v>
          </cell>
          <cell r="F1091" t="str">
            <v>h</v>
          </cell>
        </row>
        <row r="1092">
          <cell r="B1092" t="str">
            <v>13.1.38</v>
          </cell>
          <cell r="D1092" t="str">
            <v>35.01.47</v>
          </cell>
          <cell r="E1092" t="str">
            <v>Entrevistador</v>
          </cell>
          <cell r="F1092" t="str">
            <v>h</v>
          </cell>
        </row>
        <row r="1093">
          <cell r="B1093" t="str">
            <v>13.1.39</v>
          </cell>
          <cell r="D1093" t="str">
            <v>35.02.04</v>
          </cell>
          <cell r="E1093" t="str">
            <v>Auxiliar de escritório</v>
          </cell>
          <cell r="F1093" t="str">
            <v>h</v>
          </cell>
        </row>
        <row r="1094">
          <cell r="B1094" t="str">
            <v>13.1.40</v>
          </cell>
          <cell r="D1094" t="str">
            <v>35.02.05</v>
          </cell>
          <cell r="E1094" t="str">
            <v>Auxiliar de topografia</v>
          </cell>
          <cell r="F1094" t="str">
            <v>h</v>
          </cell>
        </row>
        <row r="1095">
          <cell r="B1095" t="str">
            <v>13.1.41</v>
          </cell>
          <cell r="D1095" t="str">
            <v>35.02.06</v>
          </cell>
          <cell r="E1095" t="str">
            <v>Auxiliar Técnico</v>
          </cell>
          <cell r="F1095" t="str">
            <v>h</v>
          </cell>
        </row>
        <row r="1096">
          <cell r="B1096" t="str">
            <v>13.1.42</v>
          </cell>
          <cell r="D1096" t="str">
            <v>35.02.07</v>
          </cell>
          <cell r="E1096" t="str">
            <v>Consultor A</v>
          </cell>
          <cell r="F1096" t="str">
            <v>h</v>
          </cell>
        </row>
        <row r="1097">
          <cell r="B1097" t="str">
            <v>13.1.43</v>
          </cell>
          <cell r="D1097" t="str">
            <v>35.02.08</v>
          </cell>
          <cell r="E1097" t="str">
            <v xml:space="preserve">Consultor B </v>
          </cell>
          <cell r="F1097" t="str">
            <v>h</v>
          </cell>
        </row>
        <row r="1098">
          <cell r="B1098" t="str">
            <v>13.1.44</v>
          </cell>
          <cell r="D1098" t="str">
            <v>35.02.09</v>
          </cell>
          <cell r="E1098" t="str">
            <v>Consultor C</v>
          </cell>
          <cell r="F1098" t="str">
            <v>h</v>
          </cell>
        </row>
        <row r="1099">
          <cell r="B1099" t="str">
            <v>13.1.45</v>
          </cell>
          <cell r="D1099" t="str">
            <v xml:space="preserve">35.02.10 </v>
          </cell>
          <cell r="E1099" t="str">
            <v>Coordenador</v>
          </cell>
          <cell r="F1099" t="str">
            <v>h</v>
          </cell>
        </row>
        <row r="1100">
          <cell r="B1100" t="str">
            <v>13.1.46</v>
          </cell>
          <cell r="D1100" t="str">
            <v>35.02.11</v>
          </cell>
          <cell r="E1100" t="str">
            <v>Desenhista e Calculista I</v>
          </cell>
          <cell r="F1100" t="str">
            <v>h</v>
          </cell>
        </row>
        <row r="1101">
          <cell r="B1101" t="str">
            <v>13.1.47</v>
          </cell>
          <cell r="D1101" t="str">
            <v>35.02.12</v>
          </cell>
          <cell r="E1101" t="str">
            <v>Desenhista e Calculista II</v>
          </cell>
          <cell r="F1101" t="str">
            <v>h</v>
          </cell>
        </row>
        <row r="1102">
          <cell r="B1102" t="str">
            <v>13.1.48</v>
          </cell>
          <cell r="D1102" t="str">
            <v>35.02.13</v>
          </cell>
          <cell r="E1102" t="str">
            <v xml:space="preserve">Desenhista e Calculista III </v>
          </cell>
          <cell r="F1102" t="str">
            <v>h</v>
          </cell>
        </row>
        <row r="1103">
          <cell r="B1103" t="str">
            <v>13.1.49</v>
          </cell>
          <cell r="D1103" t="str">
            <v>35.02.14</v>
          </cell>
          <cell r="E1103" t="str">
            <v>Engenheiro Júnior</v>
          </cell>
          <cell r="F1103" t="str">
            <v>h</v>
          </cell>
        </row>
        <row r="1104">
          <cell r="B1104" t="str">
            <v>13.1.50</v>
          </cell>
          <cell r="D1104" t="str">
            <v>35.02.15</v>
          </cell>
          <cell r="E1104" t="str">
            <v>Engenheiro Pleno</v>
          </cell>
          <cell r="F1104" t="str">
            <v>h</v>
          </cell>
        </row>
        <row r="1105">
          <cell r="B1105" t="str">
            <v>13.1.51</v>
          </cell>
          <cell r="D1105" t="str">
            <v>35.02.16</v>
          </cell>
          <cell r="E1105" t="str">
            <v>Engenheiro Senior</v>
          </cell>
          <cell r="F1105" t="str">
            <v>h</v>
          </cell>
        </row>
        <row r="1106">
          <cell r="B1106" t="str">
            <v>13.1.52</v>
          </cell>
          <cell r="D1106" t="str">
            <v>35.02.17</v>
          </cell>
          <cell r="E1106" t="str">
            <v>Projetista A / Assistente Técnico I</v>
          </cell>
          <cell r="F1106" t="str">
            <v>h</v>
          </cell>
        </row>
        <row r="1107">
          <cell r="B1107" t="str">
            <v>13.1.53</v>
          </cell>
          <cell r="D1107" t="str">
            <v>35.02.18</v>
          </cell>
          <cell r="E1107" t="str">
            <v>Projetista B / Assistente Técnico II</v>
          </cell>
          <cell r="F1107" t="str">
            <v>h</v>
          </cell>
        </row>
        <row r="1108">
          <cell r="B1108" t="str">
            <v>13.1.54</v>
          </cell>
          <cell r="D1108" t="str">
            <v>35.02.19</v>
          </cell>
          <cell r="E1108" t="str">
            <v xml:space="preserve">Projetista C / Assistente Técnico III </v>
          </cell>
          <cell r="F1108" t="str">
            <v>h</v>
          </cell>
        </row>
        <row r="1109">
          <cell r="B1109" t="str">
            <v>13.1.55</v>
          </cell>
          <cell r="D1109" t="str">
            <v>35.02.23</v>
          </cell>
          <cell r="E1109" t="str">
            <v>Engenheiro Agronomo</v>
          </cell>
          <cell r="F1109" t="str">
            <v>h</v>
          </cell>
        </row>
        <row r="1110">
          <cell r="B1110" t="str">
            <v>13.1.56</v>
          </cell>
          <cell r="D1110" t="str">
            <v>35.02.24</v>
          </cell>
          <cell r="E1110" t="str">
            <v>Antropólogo</v>
          </cell>
          <cell r="F1110" t="str">
            <v>h</v>
          </cell>
        </row>
        <row r="1111">
          <cell r="B1111" t="str">
            <v>13.1.57</v>
          </cell>
          <cell r="D1111" t="str">
            <v>35.02.25</v>
          </cell>
          <cell r="E1111" t="str">
            <v>Nivelador</v>
          </cell>
          <cell r="F1111" t="str">
            <v>h</v>
          </cell>
        </row>
        <row r="1112">
          <cell r="B1112" t="str">
            <v>13.1.58</v>
          </cell>
          <cell r="D1112" t="str">
            <v>35.02.26</v>
          </cell>
          <cell r="E1112" t="str">
            <v>Topógrafo</v>
          </cell>
          <cell r="F1112" t="str">
            <v>h</v>
          </cell>
        </row>
        <row r="1113">
          <cell r="B1113" t="str">
            <v>13.1.59</v>
          </cell>
          <cell r="D1113" t="str">
            <v>35.02.28</v>
          </cell>
          <cell r="E1113" t="str">
            <v>Biólogo</v>
          </cell>
          <cell r="F1113" t="str">
            <v>h</v>
          </cell>
        </row>
        <row r="1114">
          <cell r="B1114" t="str">
            <v>13.1.60</v>
          </cell>
          <cell r="D1114" t="str">
            <v>35.02.29</v>
          </cell>
          <cell r="E1114" t="str">
            <v>Economista Júnior</v>
          </cell>
          <cell r="F1114" t="str">
            <v>h</v>
          </cell>
        </row>
        <row r="1115">
          <cell r="B1115" t="str">
            <v>13.1.61</v>
          </cell>
          <cell r="D1115" t="str">
            <v>35.02.30</v>
          </cell>
          <cell r="E1115" t="str">
            <v>Economista Pleno</v>
          </cell>
          <cell r="F1115" t="str">
            <v>h</v>
          </cell>
        </row>
        <row r="1116">
          <cell r="B1116" t="str">
            <v>13.1.62</v>
          </cell>
          <cell r="D1116" t="str">
            <v>35.02.31</v>
          </cell>
          <cell r="E1116" t="str">
            <v>Economista Senior</v>
          </cell>
          <cell r="F1116" t="str">
            <v>h</v>
          </cell>
        </row>
        <row r="1117">
          <cell r="B1117" t="str">
            <v>13.1.63</v>
          </cell>
          <cell r="D1117" t="str">
            <v>35.02.32</v>
          </cell>
          <cell r="E1117" t="str">
            <v>Especialista Ambiental</v>
          </cell>
          <cell r="F1117" t="str">
            <v>h</v>
          </cell>
        </row>
        <row r="1118">
          <cell r="B1118" t="str">
            <v>13.1.64</v>
          </cell>
          <cell r="D1118" t="str">
            <v>35.02.33</v>
          </cell>
          <cell r="E1118" t="str">
            <v>Geógrafo</v>
          </cell>
          <cell r="F1118" t="str">
            <v>h</v>
          </cell>
        </row>
        <row r="1119">
          <cell r="B1119" t="str">
            <v>13.1.65</v>
          </cell>
          <cell r="D1119" t="str">
            <v>35.02.34</v>
          </cell>
          <cell r="E1119" t="str">
            <v>Geólogo Júnior</v>
          </cell>
          <cell r="F1119" t="str">
            <v>h</v>
          </cell>
        </row>
        <row r="1120">
          <cell r="B1120" t="str">
            <v>13.1.66</v>
          </cell>
          <cell r="D1120" t="str">
            <v>35.02.35</v>
          </cell>
          <cell r="E1120" t="str">
            <v>Geólogo Pleno</v>
          </cell>
          <cell r="F1120" t="str">
            <v>h</v>
          </cell>
        </row>
        <row r="1121">
          <cell r="B1121" t="str">
            <v>13.1.67</v>
          </cell>
          <cell r="D1121" t="str">
            <v>35.02.36</v>
          </cell>
          <cell r="E1121" t="str">
            <v>Geólogo Senior</v>
          </cell>
          <cell r="F1121" t="str">
            <v>h</v>
          </cell>
        </row>
        <row r="1122">
          <cell r="B1122" t="str">
            <v>13.1.68</v>
          </cell>
          <cell r="D1122" t="str">
            <v>35.02.37</v>
          </cell>
          <cell r="E1122" t="str">
            <v>Sociólogo</v>
          </cell>
          <cell r="F1122" t="str">
            <v>h</v>
          </cell>
        </row>
        <row r="1123">
          <cell r="B1123" t="str">
            <v>13.1.69</v>
          </cell>
          <cell r="D1123" t="str">
            <v>35.02.38</v>
          </cell>
          <cell r="E1123" t="str">
            <v>Técnico Artes visuais</v>
          </cell>
          <cell r="F1123" t="str">
            <v>h</v>
          </cell>
        </row>
        <row r="1124">
          <cell r="B1124" t="str">
            <v>13.1.70</v>
          </cell>
          <cell r="D1124" t="str">
            <v>35.02.39</v>
          </cell>
          <cell r="E1124" t="str">
            <v>Arqueólogo</v>
          </cell>
          <cell r="F1124" t="str">
            <v>h</v>
          </cell>
        </row>
        <row r="1125">
          <cell r="B1125" t="str">
            <v>13.1.71</v>
          </cell>
          <cell r="D1125" t="str">
            <v>35.02.40</v>
          </cell>
          <cell r="E1125" t="str">
            <v>Geomorfologo</v>
          </cell>
          <cell r="F1125" t="str">
            <v>h</v>
          </cell>
        </row>
        <row r="1127">
          <cell r="B1127" t="str">
            <v>Cód. Colinas</v>
          </cell>
          <cell r="D1127" t="str">
            <v>Código</v>
          </cell>
          <cell r="E1127" t="str">
            <v>Serviços</v>
          </cell>
          <cell r="F1127" t="str">
            <v>Unid.</v>
          </cell>
        </row>
        <row r="1130">
          <cell r="D1130" t="str">
            <v>FASE 36 - CANTEIRO DE OBRA</v>
          </cell>
        </row>
        <row r="1131">
          <cell r="B1131" t="str">
            <v>14.1.1</v>
          </cell>
          <cell r="D1131" t="str">
            <v>36.01.01.01</v>
          </cell>
          <cell r="E1131" t="str">
            <v>Inst. Canteiro tipo I (1,50%)</v>
          </cell>
          <cell r="F1131" t="str">
            <v>gb</v>
          </cell>
        </row>
        <row r="1132">
          <cell r="B1132" t="str">
            <v>14.1.2</v>
          </cell>
          <cell r="D1132" t="str">
            <v>36.01.01.02</v>
          </cell>
          <cell r="E1132" t="str">
            <v xml:space="preserve">Oper. E manutençãocanteiro tipo I (0,875%) </v>
          </cell>
          <cell r="F1132" t="str">
            <v>gb</v>
          </cell>
        </row>
        <row r="1133">
          <cell r="B1133" t="str">
            <v>14.1.3</v>
          </cell>
          <cell r="D1133" t="str">
            <v>36.01.01.03</v>
          </cell>
          <cell r="E1133" t="str">
            <v>Desmobilização canteiro tipo I (0,125%)</v>
          </cell>
          <cell r="F1133" t="str">
            <v>gb</v>
          </cell>
        </row>
        <row r="1134">
          <cell r="B1134" t="str">
            <v>14.1.4</v>
          </cell>
          <cell r="D1134" t="str">
            <v>36.01.02.01</v>
          </cell>
          <cell r="E1134" t="str">
            <v>Inst. Canteiro tipo II (1,80%)</v>
          </cell>
          <cell r="F1134" t="str">
            <v>gb</v>
          </cell>
        </row>
        <row r="1135">
          <cell r="B1135" t="str">
            <v>14.1.5</v>
          </cell>
          <cell r="D1135" t="str">
            <v>36.01.02.02</v>
          </cell>
          <cell r="E1135" t="str">
            <v>Oper. E manutençãocanteiro tipo II (1,050%)</v>
          </cell>
          <cell r="F1135" t="str">
            <v>gb</v>
          </cell>
        </row>
        <row r="1136">
          <cell r="B1136" t="str">
            <v>14.1.6</v>
          </cell>
          <cell r="D1136" t="str">
            <v>36.01.02.03</v>
          </cell>
          <cell r="E1136" t="str">
            <v>Desmobilização canteiro tipo II (0,150%)</v>
          </cell>
          <cell r="F1136" t="str">
            <v>gb</v>
          </cell>
        </row>
        <row r="1137">
          <cell r="B1137" t="str">
            <v>14.1.7</v>
          </cell>
          <cell r="D1137" t="str">
            <v>36.01.03.01</v>
          </cell>
          <cell r="E1137" t="str">
            <v>Inst. Canteiro tipo III (4,80%)</v>
          </cell>
          <cell r="F1137" t="str">
            <v>gb</v>
          </cell>
        </row>
        <row r="1138">
          <cell r="B1138" t="str">
            <v>14.1.8</v>
          </cell>
          <cell r="D1138" t="str">
            <v xml:space="preserve">36.01.03.02 </v>
          </cell>
          <cell r="E1138" t="str">
            <v>Oper. E manutençãocanteiro tipo III (0,900%)</v>
          </cell>
          <cell r="F1138" t="str">
            <v>gb</v>
          </cell>
        </row>
        <row r="1139">
          <cell r="B1139" t="str">
            <v>14.1.9</v>
          </cell>
          <cell r="D1139" t="str">
            <v>36.01.03.03</v>
          </cell>
          <cell r="E1139" t="str">
            <v>Desmobilização canteiro tipo III (0,300%)</v>
          </cell>
          <cell r="F1139" t="str">
            <v>gb</v>
          </cell>
        </row>
        <row r="1141">
          <cell r="B1141" t="str">
            <v>Cód. Colinas</v>
          </cell>
          <cell r="D1141" t="str">
            <v>Código</v>
          </cell>
          <cell r="E1141" t="str">
            <v>Serviços</v>
          </cell>
          <cell r="F1141" t="str">
            <v>Unid.</v>
          </cell>
        </row>
        <row r="1144">
          <cell r="D1144" t="str">
            <v>FASE 37 - SERVIÇOS NÃO CONSTANTES NA PLANILHA</v>
          </cell>
        </row>
        <row r="1145">
          <cell r="B1145" t="str">
            <v>16.1.1</v>
          </cell>
          <cell r="D1145" t="str">
            <v>37.01.01</v>
          </cell>
          <cell r="E1145" t="str">
            <v>Rachão intertravado com bica corrida</v>
          </cell>
          <cell r="F1145" t="str">
            <v>m³</v>
          </cell>
        </row>
        <row r="1146">
          <cell r="B1146" t="str">
            <v>16.1.2</v>
          </cell>
          <cell r="D1146" t="str">
            <v>37.01.02</v>
          </cell>
          <cell r="E1146" t="str">
            <v>Camada de Bloqueio</v>
          </cell>
          <cell r="F1146" t="str">
            <v>m³</v>
          </cell>
        </row>
        <row r="1147">
          <cell r="B1147" t="str">
            <v>16.1.3</v>
          </cell>
          <cell r="D1147" t="str">
            <v>37.01.03</v>
          </cell>
          <cell r="E1147" t="str">
            <v>Conc. asf. us. quente - Grad. C c/ DOP.</v>
          </cell>
          <cell r="F1147" t="str">
            <v>m³</v>
          </cell>
        </row>
        <row r="1148">
          <cell r="B1148" t="str">
            <v>16.1.4</v>
          </cell>
          <cell r="D1148" t="str">
            <v>37.01.04</v>
          </cell>
          <cell r="E1148" t="str">
            <v>Compactação de Aterro maior /igual 95%PS( inclusive Reaterro mat. Brejoso)</v>
          </cell>
          <cell r="F1148" t="str">
            <v>m³</v>
          </cell>
        </row>
        <row r="1149">
          <cell r="B1149" t="str">
            <v>16.1.5</v>
          </cell>
          <cell r="D1149" t="str">
            <v>37.01.05</v>
          </cell>
          <cell r="E1149" t="str">
            <v>Tubo de concreto Ø 0,60m classe CA-2 ( fornecimento e assentamento )</v>
          </cell>
          <cell r="F1149" t="str">
            <v>m</v>
          </cell>
        </row>
        <row r="1150">
          <cell r="B1150" t="str">
            <v>16.1.6</v>
          </cell>
          <cell r="D1150" t="str">
            <v>37.01.06</v>
          </cell>
          <cell r="E1150" t="str">
            <v>Tubo de concreto Ø 1,00m classe CA-2 ( fornecimento e assentamento )</v>
          </cell>
          <cell r="F1150" t="str">
            <v>m</v>
          </cell>
        </row>
        <row r="1151">
          <cell r="B1151" t="str">
            <v>16.1.7</v>
          </cell>
          <cell r="D1151" t="str">
            <v>37.01.07</v>
          </cell>
          <cell r="E1151" t="str">
            <v>Escavação para execução de dreno</v>
          </cell>
          <cell r="F1151" t="str">
            <v>m³</v>
          </cell>
        </row>
        <row r="1152">
          <cell r="B1152" t="str">
            <v>16.1.8</v>
          </cell>
          <cell r="D1152" t="str">
            <v>37.01.08</v>
          </cell>
          <cell r="E1152" t="str">
            <v>Aquis. Mat. Espal. Conf. Rolagem mat. Sil. Argil. (*)</v>
          </cell>
          <cell r="F1152" t="str">
            <v>m³</v>
          </cell>
        </row>
        <row r="1153">
          <cell r="B1153" t="str">
            <v>16.1.9</v>
          </cell>
          <cell r="D1153" t="str">
            <v>37.01.09</v>
          </cell>
          <cell r="E1153" t="str">
            <v>Transporte de 1ª/2ª categoria até 1 Km (*)</v>
          </cell>
          <cell r="F1153" t="str">
            <v>m³xkm</v>
          </cell>
        </row>
        <row r="1154">
          <cell r="B1154" t="str">
            <v>16.1.10</v>
          </cell>
          <cell r="D1154" t="str">
            <v>37.01.10</v>
          </cell>
          <cell r="E1154" t="str">
            <v>Transporte de 1ª/2ª categoria até 2 Km (*)</v>
          </cell>
          <cell r="F1154" t="str">
            <v>m³xkm</v>
          </cell>
        </row>
        <row r="1155">
          <cell r="B1155" t="str">
            <v>16.1.11</v>
          </cell>
          <cell r="D1155" t="str">
            <v>37.01.11</v>
          </cell>
          <cell r="E1155" t="str">
            <v>Espalhamento de material no bota fora inclusive mat. de limpeza</v>
          </cell>
          <cell r="F1155" t="str">
            <v>m³</v>
          </cell>
        </row>
        <row r="1156">
          <cell r="B1156" t="str">
            <v>16.1.12</v>
          </cell>
          <cell r="D1156" t="str">
            <v>37.01.12</v>
          </cell>
          <cell r="E1156" t="str">
            <v>Conc. asf. us. quente - Binder - DERSA</v>
          </cell>
          <cell r="F1156" t="str">
            <v>m³</v>
          </cell>
        </row>
        <row r="1157">
          <cell r="B1157" t="str">
            <v>16.1.13</v>
          </cell>
          <cell r="D1157" t="str">
            <v>37.01.13</v>
          </cell>
          <cell r="E1157" t="str">
            <v>Conc. asf. us. quente - capa asfáltica - DERSA</v>
          </cell>
          <cell r="F1157" t="str">
            <v>m³</v>
          </cell>
        </row>
        <row r="1158">
          <cell r="B1158" t="str">
            <v>16.1.14</v>
          </cell>
          <cell r="D1158" t="str">
            <v>37.01.14</v>
          </cell>
          <cell r="E1158" t="str">
            <v>Tubo de concreto Ø 0,80m classe CA-2 ( fornecimento e assentamento )</v>
          </cell>
          <cell r="F1158" t="str">
            <v>m</v>
          </cell>
        </row>
        <row r="1159">
          <cell r="B1159" t="str">
            <v>16.1.15</v>
          </cell>
          <cell r="D1159" t="str">
            <v>37.01.15</v>
          </cell>
          <cell r="E1159" t="str">
            <v>Tubo de concreto Ø 0,80m classe CA-3 ( fornecimento e assentamento )</v>
          </cell>
          <cell r="F1159" t="str">
            <v>m</v>
          </cell>
        </row>
        <row r="1160">
          <cell r="B1160" t="str">
            <v>16.1.16</v>
          </cell>
          <cell r="D1160" t="str">
            <v>37.01.16</v>
          </cell>
          <cell r="E1160" t="str">
            <v>Tubo de concreto Ø 1,00m classe CA-4 ( fornecimento e assentamento )</v>
          </cell>
          <cell r="F1160" t="str">
            <v>m</v>
          </cell>
        </row>
        <row r="1161">
          <cell r="B1161" t="str">
            <v>16.1.17</v>
          </cell>
          <cell r="D1161" t="str">
            <v>37.01.17</v>
          </cell>
          <cell r="E1161" t="str">
            <v>Tubo de concreto Ø 1,20m classe CA-2 ( fornecimento e assentamento )</v>
          </cell>
          <cell r="F1161" t="str">
            <v>m</v>
          </cell>
        </row>
        <row r="1162">
          <cell r="B1162" t="str">
            <v>16.1.18</v>
          </cell>
          <cell r="D1162" t="str">
            <v>37.01.18</v>
          </cell>
          <cell r="E1162" t="str">
            <v>Tubo de aço corr. Epoxy met. Destrutivo-MP100/ e= 2,0mm/84kg/m Ø = 1,30m</v>
          </cell>
          <cell r="F1162" t="str">
            <v>kg</v>
          </cell>
        </row>
        <row r="1163">
          <cell r="B1163" t="str">
            <v>16.1.19</v>
          </cell>
          <cell r="D1163" t="str">
            <v>37.01.19</v>
          </cell>
          <cell r="E1163" t="str">
            <v>Tubo de aço corr. Epoxy met. Destrutivo-MP100/ e= 3,4mm/136kg/m Ø = 1,30m</v>
          </cell>
          <cell r="F1163" t="str">
            <v>kg</v>
          </cell>
        </row>
        <row r="1164">
          <cell r="B1164" t="str">
            <v>16.1.20</v>
          </cell>
          <cell r="D1164" t="str">
            <v>37.01.20</v>
          </cell>
          <cell r="E1164" t="str">
            <v>Tubo de aço corr. Epoxy met. Destrutivo-MP100/ e= 2,0mm/125kg/m Ø = 1,50m</v>
          </cell>
          <cell r="F1164" t="str">
            <v>kg</v>
          </cell>
        </row>
        <row r="1165">
          <cell r="B1165" t="str">
            <v>16.1.21</v>
          </cell>
          <cell r="D1165" t="str">
            <v>37.01.21</v>
          </cell>
          <cell r="E1165" t="str">
            <v>Tubo de aço corr. Epoxy met. Destrutivo-MP152/ e= 2,7mm/162kg/m Ø = 1,50m</v>
          </cell>
          <cell r="F1165" t="str">
            <v>kg</v>
          </cell>
        </row>
        <row r="1166">
          <cell r="B1166" t="str">
            <v>16.1.22</v>
          </cell>
          <cell r="D1166" t="str">
            <v>37.01.22</v>
          </cell>
          <cell r="E1166" t="str">
            <v>Remoção de Tubo Ø = 0,30m</v>
          </cell>
          <cell r="F1166" t="str">
            <v>m</v>
          </cell>
        </row>
        <row r="1167">
          <cell r="B1167" t="str">
            <v>16.1.23</v>
          </cell>
          <cell r="D1167" t="str">
            <v>37.01.23</v>
          </cell>
          <cell r="E1167" t="str">
            <v>Remoção de Tubo Ø = 0,40m</v>
          </cell>
          <cell r="F1167" t="str">
            <v>m</v>
          </cell>
        </row>
        <row r="1168">
          <cell r="B1168" t="str">
            <v>16.1.24</v>
          </cell>
          <cell r="D1168" t="str">
            <v>37.01.24</v>
          </cell>
          <cell r="E1168" t="str">
            <v>Remoção de Tubo Ø = 0,60m</v>
          </cell>
          <cell r="F1168" t="str">
            <v>m</v>
          </cell>
        </row>
        <row r="1169">
          <cell r="B1169" t="str">
            <v>16.1.25</v>
          </cell>
          <cell r="D1169" t="str">
            <v>37.01.25</v>
          </cell>
          <cell r="E1169" t="str">
            <v>Tubo de concreto Ø 0,60m classe CA-3 ( fornecimento e assentamento )</v>
          </cell>
          <cell r="F1169" t="str">
            <v>m</v>
          </cell>
        </row>
        <row r="1170">
          <cell r="B1170" t="str">
            <v>16.1.26</v>
          </cell>
          <cell r="D1170" t="str">
            <v>37.01.26</v>
          </cell>
          <cell r="E1170" t="str">
            <v>Tubo de concreto Ø 0,40m classe CA-2 ( fornecimento e assentamento )</v>
          </cell>
          <cell r="F1170" t="str">
            <v>m</v>
          </cell>
        </row>
        <row r="1171">
          <cell r="B1171" t="str">
            <v>16.1.27</v>
          </cell>
          <cell r="D1171" t="str">
            <v>37.01.27</v>
          </cell>
          <cell r="E1171" t="str">
            <v>Tubo de concreto Ø 1,50m classe CA-2 ( fornecimento e assentamento )</v>
          </cell>
          <cell r="F1171" t="str">
            <v>m</v>
          </cell>
        </row>
        <row r="1172">
          <cell r="B1172" t="str">
            <v>16.1.28</v>
          </cell>
          <cell r="D1172" t="str">
            <v>37.01.28</v>
          </cell>
          <cell r="E1172" t="str">
            <v>Remoção de Tubo Ø = 0,80m</v>
          </cell>
          <cell r="F1172" t="str">
            <v>m</v>
          </cell>
        </row>
        <row r="1173">
          <cell r="B1173" t="str">
            <v>16.1.29</v>
          </cell>
          <cell r="D1173" t="str">
            <v>37.01.29</v>
          </cell>
          <cell r="E1173" t="str">
            <v>Passeio</v>
          </cell>
          <cell r="F1173" t="str">
            <v>m²</v>
          </cell>
        </row>
        <row r="1174">
          <cell r="B1174" t="str">
            <v>16.1.30</v>
          </cell>
          <cell r="D1174" t="str">
            <v>37.01.30</v>
          </cell>
          <cell r="E1174" t="str">
            <v>Aterro - Solo mole - material de 3ª Categoria</v>
          </cell>
          <cell r="F1174" t="str">
            <v>m³</v>
          </cell>
        </row>
        <row r="1175">
          <cell r="B1175" t="str">
            <v>16.1.31</v>
          </cell>
          <cell r="D1175" t="str">
            <v>37.01.31</v>
          </cell>
          <cell r="E1175" t="str">
            <v>Aterros - materila de 3ª Categoria</v>
          </cell>
          <cell r="F1175" t="str">
            <v>m³</v>
          </cell>
        </row>
        <row r="1176">
          <cell r="B1176" t="str">
            <v>16.1.32</v>
          </cell>
          <cell r="D1176" t="str">
            <v>37.01.32</v>
          </cell>
          <cell r="E1176" t="str">
            <v>Revestimento vegetal de taludes com hidrossemeadura</v>
          </cell>
          <cell r="F1176" t="str">
            <v>m²</v>
          </cell>
        </row>
        <row r="1177">
          <cell r="B1177" t="str">
            <v>16.1.33</v>
          </cell>
          <cell r="D1177" t="str">
            <v>37.01.33</v>
          </cell>
          <cell r="E1177" t="str">
            <v>Abertura de caixa para execução do acostamento</v>
          </cell>
          <cell r="F1177" t="str">
            <v>m³</v>
          </cell>
        </row>
        <row r="1178">
          <cell r="B1178" t="str">
            <v>16.1.34</v>
          </cell>
          <cell r="D1178" t="str">
            <v>37.01.34</v>
          </cell>
          <cell r="E1178" t="str">
            <v>Demolição pavi.flex, incl.transp.até 1km</v>
          </cell>
          <cell r="F1178" t="str">
            <v>m²</v>
          </cell>
        </row>
        <row r="1179">
          <cell r="B1179" t="str">
            <v>16.1.35</v>
          </cell>
          <cell r="D1179" t="str">
            <v>37.01.35</v>
          </cell>
          <cell r="E1179" t="str">
            <v>Concreto Fck 13,5 MPa</v>
          </cell>
          <cell r="F1179" t="str">
            <v>m³</v>
          </cell>
        </row>
        <row r="1180">
          <cell r="B1180" t="str">
            <v>16.1.36</v>
          </cell>
          <cell r="D1180" t="str">
            <v>37.01.36</v>
          </cell>
          <cell r="E1180" t="str">
            <v>Gabião tipo colchão espessura 30cm - tela galv.</v>
          </cell>
          <cell r="F1180" t="str">
            <v>m³</v>
          </cell>
        </row>
        <row r="1181">
          <cell r="B1181" t="str">
            <v>16.1.37</v>
          </cell>
          <cell r="D1181" t="str">
            <v>37.01.37</v>
          </cell>
          <cell r="E1181" t="str">
            <v>Barreira double face New Jersey - des 5514 (TIPO 3)</v>
          </cell>
          <cell r="F1181" t="str">
            <v>m</v>
          </cell>
        </row>
        <row r="1182">
          <cell r="B1182" t="str">
            <v>16.1.38</v>
          </cell>
          <cell r="D1182" t="str">
            <v>37.01.38</v>
          </cell>
          <cell r="E1182" t="str">
            <v>Manta geotêxtil não tecido ( Bidim RT-09 ou similar)</v>
          </cell>
          <cell r="F1182" t="str">
            <v>kg</v>
          </cell>
        </row>
        <row r="1183">
          <cell r="B1183" t="str">
            <v>16.1.39</v>
          </cell>
          <cell r="D1183" t="str">
            <v>37.01.39</v>
          </cell>
          <cell r="E1183" t="str">
            <v>Escavação de material em jazida</v>
          </cell>
          <cell r="F1183" t="str">
            <v>m³</v>
          </cell>
        </row>
        <row r="1184">
          <cell r="B1184" t="str">
            <v>16.1.40</v>
          </cell>
          <cell r="D1184" t="str">
            <v>37.01.40</v>
          </cell>
          <cell r="E1184" t="str">
            <v>Tubo ovóide S=2,25 m²</v>
          </cell>
          <cell r="F1184" t="str">
            <v>m</v>
          </cell>
        </row>
        <row r="1185">
          <cell r="B1185" t="str">
            <v>16.1.41</v>
          </cell>
          <cell r="D1185" t="str">
            <v>37.01.41</v>
          </cell>
          <cell r="E1185" t="str">
            <v>Tubo ovóide S=3,00</v>
          </cell>
          <cell r="F1185" t="str">
            <v>m</v>
          </cell>
        </row>
        <row r="1186">
          <cell r="B1186" t="str">
            <v>16.1.42</v>
          </cell>
          <cell r="D1186" t="str">
            <v>37.01.42</v>
          </cell>
          <cell r="E1186" t="str">
            <v>Tubo ovóide S=4,00</v>
          </cell>
          <cell r="F1186" t="str">
            <v>m</v>
          </cell>
        </row>
        <row r="1187">
          <cell r="B1187" t="str">
            <v>16.1.43</v>
          </cell>
          <cell r="D1187" t="str">
            <v>37.01.43</v>
          </cell>
          <cell r="E1187" t="str">
            <v>Demolição do Pavimento</v>
          </cell>
          <cell r="F1187" t="str">
            <v>m²</v>
          </cell>
        </row>
        <row r="1188">
          <cell r="B1188" t="str">
            <v>16.1.44</v>
          </cell>
          <cell r="D1188" t="str">
            <v>37.01.44</v>
          </cell>
          <cell r="E1188" t="str">
            <v>Restauração do Pavimento</v>
          </cell>
          <cell r="F1188" t="str">
            <v>m²</v>
          </cell>
        </row>
        <row r="1189">
          <cell r="B1189" t="str">
            <v>16.1.45</v>
          </cell>
          <cell r="D1189" t="str">
            <v>37.01.45</v>
          </cell>
          <cell r="E1189" t="str">
            <v xml:space="preserve">Articulação de concreto tipo "Freyssinet" </v>
          </cell>
          <cell r="F1189" t="str">
            <v>m</v>
          </cell>
        </row>
        <row r="1190">
          <cell r="B1190" t="str">
            <v>16.1.46</v>
          </cell>
          <cell r="D1190" t="str">
            <v>37.01.46</v>
          </cell>
          <cell r="E1190" t="str">
            <v>Junta de dilatação tipo Jeene</v>
          </cell>
          <cell r="F1190" t="str">
            <v>m</v>
          </cell>
        </row>
        <row r="1191">
          <cell r="B1191" t="str">
            <v>16.1.47</v>
          </cell>
          <cell r="D1191" t="str">
            <v>37.01.47</v>
          </cell>
          <cell r="E1191" t="str">
            <v>Tirantes 280 kN</v>
          </cell>
          <cell r="F1191" t="str">
            <v>m</v>
          </cell>
        </row>
        <row r="1192">
          <cell r="B1192" t="str">
            <v>16.1.48</v>
          </cell>
          <cell r="D1192" t="str">
            <v>37.01.48</v>
          </cell>
          <cell r="E1192" t="str">
            <v>Tirantes 140 kN</v>
          </cell>
          <cell r="F1192" t="str">
            <v>m</v>
          </cell>
        </row>
        <row r="1193">
          <cell r="B1193" t="str">
            <v>16.1.49</v>
          </cell>
          <cell r="D1193" t="str">
            <v>37.01.49</v>
          </cell>
          <cell r="E1193" t="str">
            <v>Ap. Ancoragem p/ Cabos Proten. Ativa</v>
          </cell>
          <cell r="F1193" t="str">
            <v>un</v>
          </cell>
        </row>
        <row r="1194">
          <cell r="B1194" t="str">
            <v>16.1.50</v>
          </cell>
          <cell r="D1194" t="str">
            <v>37.01.50</v>
          </cell>
          <cell r="E1194" t="str">
            <v>Barbacãs</v>
          </cell>
          <cell r="F1194" t="str">
            <v>un</v>
          </cell>
        </row>
        <row r="1195">
          <cell r="B1195" t="str">
            <v>16.1.51</v>
          </cell>
          <cell r="D1195" t="str">
            <v>37.01.51</v>
          </cell>
          <cell r="E1195" t="str">
            <v>Tubo de concreto Ø 0,50m classe CA-2 ( fornecimento e assentamento )</v>
          </cell>
          <cell r="F1195" t="str">
            <v>m</v>
          </cell>
        </row>
        <row r="1196">
          <cell r="B1196" t="str">
            <v>16.1.52</v>
          </cell>
          <cell r="D1196" t="str">
            <v>37.01.52</v>
          </cell>
          <cell r="E1196" t="str">
            <v>Barreira de segurança tipo New Jersey - des 5396 (TIPO 1A)</v>
          </cell>
          <cell r="F1196" t="str">
            <v>m</v>
          </cell>
        </row>
        <row r="1197">
          <cell r="B1197" t="str">
            <v>16.1.53</v>
          </cell>
          <cell r="D1197" t="str">
            <v>37.01.53</v>
          </cell>
          <cell r="E1197" t="str">
            <v>Tubo MP 100 Ø 2,10m e= 2,0mm - ( Forncimento e assentamento )</v>
          </cell>
          <cell r="F1197" t="str">
            <v>m</v>
          </cell>
        </row>
        <row r="1198">
          <cell r="B1198" t="str">
            <v>16.1.54</v>
          </cell>
          <cell r="D1198" t="str">
            <v>37.01.54</v>
          </cell>
          <cell r="E1198" t="str">
            <v>Tubo MP 100 Ø 2,20m e= 2,7mm - ( Forncimento e assentamento )</v>
          </cell>
          <cell r="F1198" t="str">
            <v>m</v>
          </cell>
        </row>
        <row r="1199">
          <cell r="B1199" t="str">
            <v>16.1.55</v>
          </cell>
          <cell r="D1199" t="str">
            <v>37.01.55</v>
          </cell>
          <cell r="E1199" t="str">
            <v>Tubo MP 152 Ø 4,60m e= 2,7mm - ( Forncimento e assentamento )</v>
          </cell>
          <cell r="F1199" t="str">
            <v>m</v>
          </cell>
        </row>
        <row r="1200">
          <cell r="B1200" t="str">
            <v>16.1.56</v>
          </cell>
          <cell r="D1200" t="str">
            <v>37.01.56</v>
          </cell>
          <cell r="E1200" t="str">
            <v>Remoção de Tubo metálico Ø = 1,50m</v>
          </cell>
          <cell r="F1200" t="str">
            <v>m</v>
          </cell>
        </row>
        <row r="1201">
          <cell r="B1201" t="str">
            <v>16.1.57</v>
          </cell>
          <cell r="D1201" t="str">
            <v>37.01.57</v>
          </cell>
          <cell r="E1201" t="str">
            <v>Tubo Metálico Ø =2,30m</v>
          </cell>
          <cell r="F1201" t="str">
            <v>m</v>
          </cell>
        </row>
        <row r="1202">
          <cell r="B1202" t="str">
            <v>16.1.58</v>
          </cell>
          <cell r="D1202" t="str">
            <v>37.01.58</v>
          </cell>
          <cell r="E1202" t="str">
            <v>Tubo de concreto Ø 1,00m classe CA-3 ( fornecimento e assentamento )</v>
          </cell>
          <cell r="F1202" t="str">
            <v>m</v>
          </cell>
        </row>
        <row r="1203">
          <cell r="B1203" t="str">
            <v>16.1.59</v>
          </cell>
          <cell r="D1203" t="str">
            <v>37.01.59</v>
          </cell>
          <cell r="E1203" t="str">
            <v>Tubo de concreto Ø 0,50m classe CA-4 ( fornecimento e assentamento )</v>
          </cell>
          <cell r="F1203" t="str">
            <v>m</v>
          </cell>
        </row>
        <row r="1204">
          <cell r="B1204" t="str">
            <v>16.1.60</v>
          </cell>
          <cell r="D1204" t="str">
            <v>37.01.60</v>
          </cell>
          <cell r="E1204" t="str">
            <v>Tubo de concreto Ø 1,50m classe CA-3 ( fornecimento e assentamento )</v>
          </cell>
          <cell r="F1204" t="str">
            <v>m</v>
          </cell>
        </row>
        <row r="1205">
          <cell r="B1205" t="str">
            <v>16.1.61</v>
          </cell>
          <cell r="D1205" t="str">
            <v>37.01.61</v>
          </cell>
          <cell r="E1205" t="str">
            <v>Restauração do Pavimento</v>
          </cell>
          <cell r="F1205" t="str">
            <v>m³</v>
          </cell>
        </row>
        <row r="1206">
          <cell r="B1206" t="str">
            <v>16.1.62</v>
          </cell>
          <cell r="D1206" t="str">
            <v>37.01.62</v>
          </cell>
          <cell r="E1206" t="str">
            <v>Aterro solo mole - material de 3ª categoria</v>
          </cell>
          <cell r="F1206" t="str">
            <v>m³</v>
          </cell>
        </row>
        <row r="1207">
          <cell r="B1207" t="str">
            <v>16.1.63</v>
          </cell>
          <cell r="D1207" t="str">
            <v>37.01.63</v>
          </cell>
          <cell r="E1207" t="str">
            <v>Aterros - material de 3ª categoria</v>
          </cell>
          <cell r="F1207" t="str">
            <v>m³</v>
          </cell>
        </row>
        <row r="1208">
          <cell r="B1208" t="str">
            <v>16.1.64</v>
          </cell>
          <cell r="D1208" t="str">
            <v>37.01.64</v>
          </cell>
          <cell r="E1208" t="str">
            <v>Sub-base ou base solo brita c/ cimento</v>
          </cell>
          <cell r="F1208" t="str">
            <v>m³</v>
          </cell>
        </row>
        <row r="1209">
          <cell r="B1209" t="str">
            <v>16.1.65</v>
          </cell>
          <cell r="D1209" t="str">
            <v>37.01.65</v>
          </cell>
          <cell r="E1209" t="str">
            <v>Apiloamento / Nivelamento</v>
          </cell>
          <cell r="F1209" t="str">
            <v>m²</v>
          </cell>
        </row>
        <row r="1210">
          <cell r="B1210" t="str">
            <v>16.1.66</v>
          </cell>
          <cell r="D1210" t="str">
            <v>37.01.66</v>
          </cell>
          <cell r="E1210" t="str">
            <v>Tela metálica</v>
          </cell>
          <cell r="F1210" t="str">
            <v>m²</v>
          </cell>
        </row>
        <row r="1211">
          <cell r="B1211" t="str">
            <v>16.1.67</v>
          </cell>
          <cell r="D1211" t="str">
            <v>37.01.67</v>
          </cell>
        </row>
        <row r="1212">
          <cell r="B1212" t="str">
            <v>16.1.68</v>
          </cell>
          <cell r="D1212" t="str">
            <v>37.01.68</v>
          </cell>
          <cell r="E1212" t="str">
            <v>Perfuração  p/ DHP em solo</v>
          </cell>
          <cell r="F1212" t="str">
            <v>m</v>
          </cell>
        </row>
        <row r="1213">
          <cell r="B1213" t="str">
            <v>16.1.69</v>
          </cell>
          <cell r="D1213" t="str">
            <v>37.01.69</v>
          </cell>
          <cell r="E1213" t="str">
            <v>Perfuração  p/ tirante em solo</v>
          </cell>
          <cell r="F1213" t="str">
            <v>m</v>
          </cell>
        </row>
        <row r="1214">
          <cell r="B1214" t="str">
            <v>16.1.70</v>
          </cell>
          <cell r="D1214" t="str">
            <v>37.01.70</v>
          </cell>
          <cell r="E1214" t="str">
            <v>Túnnel Liner Ø 2,00 e=3,4mm epoxy</v>
          </cell>
          <cell r="F1214" t="str">
            <v>m</v>
          </cell>
        </row>
        <row r="1215">
          <cell r="B1215" t="str">
            <v>16.1.71</v>
          </cell>
          <cell r="D1215" t="str">
            <v>37.01.71</v>
          </cell>
          <cell r="E1215" t="str">
            <v>Implantação de Túnnel Liner Ø = 2,00m e=3,4mm ( em solo )</v>
          </cell>
          <cell r="F1215" t="str">
            <v>m</v>
          </cell>
        </row>
        <row r="1216">
          <cell r="B1216" t="str">
            <v>16.1.72</v>
          </cell>
          <cell r="D1216" t="str">
            <v>37.01.72</v>
          </cell>
          <cell r="E1216" t="str">
            <v>Implantação de Túnnel Liner Ø = 2,00m e=3,4mm ( em talus )</v>
          </cell>
          <cell r="F1216" t="str">
            <v>m</v>
          </cell>
        </row>
        <row r="1217">
          <cell r="B1217" t="str">
            <v>16.1.73</v>
          </cell>
          <cell r="D1217" t="str">
            <v>37.01.73</v>
          </cell>
          <cell r="E1217" t="str">
            <v>Implantação de fuste metálico Ø = 2,00m e=3,4mm ( em talus )</v>
          </cell>
          <cell r="F1217" t="str">
            <v>m</v>
          </cell>
        </row>
        <row r="1218">
          <cell r="B1218" t="str">
            <v>16.1.74</v>
          </cell>
          <cell r="D1218" t="str">
            <v>37.01.74</v>
          </cell>
          <cell r="E1218" t="str">
            <v>Levantamento Topográfico</v>
          </cell>
          <cell r="F1218" t="str">
            <v>m²</v>
          </cell>
        </row>
        <row r="1219">
          <cell r="B1219" t="str">
            <v>16.1.75</v>
          </cell>
          <cell r="D1219" t="str">
            <v>37.01.75</v>
          </cell>
          <cell r="E1219" t="str">
            <v>Remoção de Tubo metálico Ø = 1,50m</v>
          </cell>
        </row>
        <row r="1220">
          <cell r="B1220" t="str">
            <v>16.1.76</v>
          </cell>
          <cell r="D1220" t="str">
            <v>37.01.76</v>
          </cell>
          <cell r="E1220" t="str">
            <v>Injeção de calda de cimento p/ consolidação do Talude</v>
          </cell>
          <cell r="F1220" t="str">
            <v>kg</v>
          </cell>
        </row>
        <row r="1221">
          <cell r="B1221" t="str">
            <v>16.1.77</v>
          </cell>
          <cell r="D1221" t="str">
            <v>37.01.77</v>
          </cell>
          <cell r="E1221" t="str">
            <v xml:space="preserve">Perfuração  p/ DHP  em talus </v>
          </cell>
          <cell r="F1221" t="str">
            <v>m</v>
          </cell>
        </row>
        <row r="1222">
          <cell r="B1222" t="str">
            <v>16.1.78</v>
          </cell>
          <cell r="D1222" t="str">
            <v>37.01.78</v>
          </cell>
          <cell r="E1222" t="str">
            <v xml:space="preserve">Perfuração  p/ tirante em rocha sã </v>
          </cell>
          <cell r="F1222" t="str">
            <v>m</v>
          </cell>
        </row>
        <row r="1223">
          <cell r="B1223" t="str">
            <v>16.1.79</v>
          </cell>
          <cell r="D1223" t="str">
            <v>37.01.79</v>
          </cell>
          <cell r="E1223" t="str">
            <v>Perfuração  p/ tirante em talus</v>
          </cell>
          <cell r="F1223" t="str">
            <v>m</v>
          </cell>
        </row>
        <row r="1224">
          <cell r="B1224" t="str">
            <v>16.1.80</v>
          </cell>
          <cell r="D1224" t="str">
            <v>37.01.80</v>
          </cell>
          <cell r="E1224" t="str">
            <v>Apar. anc. p/ Tirantes 40 TF</v>
          </cell>
          <cell r="F1224" t="str">
            <v>un</v>
          </cell>
        </row>
        <row r="1225">
          <cell r="B1225" t="str">
            <v>16.1.81</v>
          </cell>
          <cell r="D1225" t="str">
            <v>37.01.81</v>
          </cell>
          <cell r="E1225" t="str">
            <v>Tiran. 60 TF 8F D= 1/2"</v>
          </cell>
          <cell r="F1225" t="str">
            <v>m</v>
          </cell>
        </row>
        <row r="1226">
          <cell r="B1226" t="str">
            <v>16.1.82</v>
          </cell>
          <cell r="D1226" t="str">
            <v>37.01.82</v>
          </cell>
          <cell r="E1226" t="str">
            <v>Dispositivo eletronico para canalização de Tráfego</v>
          </cell>
          <cell r="F1226" t="str">
            <v>un</v>
          </cell>
        </row>
        <row r="1227">
          <cell r="B1227" t="str">
            <v>16.1.83</v>
          </cell>
          <cell r="D1227" t="str">
            <v>37.01.83</v>
          </cell>
          <cell r="E1227" t="str">
            <v>Junta Fungenband tipo "O-22"</v>
          </cell>
          <cell r="F1227" t="str">
            <v>m</v>
          </cell>
        </row>
        <row r="1247">
          <cell r="B1247" t="str">
            <v>Cód. Colinas</v>
          </cell>
          <cell r="D1247" t="str">
            <v>Código</v>
          </cell>
          <cell r="E1247" t="str">
            <v>Serviços</v>
          </cell>
          <cell r="F1247" t="str">
            <v>Unid.</v>
          </cell>
        </row>
        <row r="1250">
          <cell r="D1250" t="str">
            <v>FASE 72 - ALUGUEL DE MAQUINAS, VEICULOS E EQUIPAMENTOS</v>
          </cell>
        </row>
        <row r="1251">
          <cell r="B1251" t="str">
            <v>15.1.1</v>
          </cell>
          <cell r="D1251" t="str">
            <v>72.01.01.01</v>
          </cell>
          <cell r="E1251" t="str">
            <v>AC.CONC.SUP.B436 C-A</v>
          </cell>
          <cell r="F1251" t="str">
            <v>h</v>
          </cell>
        </row>
        <row r="1252">
          <cell r="B1252" t="str">
            <v>15.1.2</v>
          </cell>
          <cell r="D1252" t="str">
            <v>72.01.01.02</v>
          </cell>
          <cell r="E1252" t="str">
            <v xml:space="preserve">AC.CONC.SUP.B436 C-B </v>
          </cell>
          <cell r="F1252" t="str">
            <v>h</v>
          </cell>
        </row>
        <row r="1253">
          <cell r="B1253" t="str">
            <v>15.1.3</v>
          </cell>
          <cell r="D1253" t="str">
            <v>72.01.01.03</v>
          </cell>
          <cell r="E1253" t="str">
            <v>AC.CONC.SUP.B436 C-C</v>
          </cell>
          <cell r="F1253" t="str">
            <v>h</v>
          </cell>
        </row>
        <row r="1254">
          <cell r="B1254" t="str">
            <v>15.1.4</v>
          </cell>
          <cell r="D1254" t="str">
            <v>72.01.01.04</v>
          </cell>
          <cell r="E1254" t="str">
            <v>AC.CONC.SUP.B436 C-D</v>
          </cell>
          <cell r="F1254" t="str">
            <v>h</v>
          </cell>
        </row>
        <row r="1255">
          <cell r="B1255" t="str">
            <v>15.1.5</v>
          </cell>
          <cell r="D1255" t="str">
            <v>72.01.02.01</v>
          </cell>
          <cell r="E1255" t="str">
            <v>AC.CONC.SUP.BG38 C-A</v>
          </cell>
          <cell r="F1255" t="str">
            <v>h</v>
          </cell>
        </row>
        <row r="1256">
          <cell r="B1256" t="str">
            <v>15.1.6</v>
          </cell>
          <cell r="D1256" t="str">
            <v>72.01.02.02</v>
          </cell>
          <cell r="E1256" t="str">
            <v>AC.CONC.SUP.BG38 C-B</v>
          </cell>
          <cell r="F1256" t="str">
            <v>h</v>
          </cell>
        </row>
        <row r="1257">
          <cell r="B1257" t="str">
            <v>15.1.7</v>
          </cell>
          <cell r="D1257" t="str">
            <v>72.01.02.03</v>
          </cell>
          <cell r="E1257" t="str">
            <v>AC.CONC.SUP.BG38 C-C</v>
          </cell>
          <cell r="F1257" t="str">
            <v>h</v>
          </cell>
        </row>
        <row r="1258">
          <cell r="B1258" t="str">
            <v>15.1.8</v>
          </cell>
          <cell r="D1258" t="str">
            <v>72.01.02.04</v>
          </cell>
          <cell r="E1258" t="str">
            <v>AC.CONC.SUP.BG38 C-D</v>
          </cell>
          <cell r="F1258" t="str">
            <v>h</v>
          </cell>
        </row>
        <row r="1259">
          <cell r="B1259" t="str">
            <v>15.1.9</v>
          </cell>
          <cell r="D1259" t="str">
            <v>72.02.01.01</v>
          </cell>
          <cell r="E1259" t="str">
            <v>VEIC.PEQ.1600CC C-A</v>
          </cell>
          <cell r="F1259" t="str">
            <v>h</v>
          </cell>
        </row>
        <row r="1260">
          <cell r="B1260" t="str">
            <v>15.1.10</v>
          </cell>
          <cell r="D1260" t="str">
            <v>72.02.01.02</v>
          </cell>
          <cell r="E1260" t="str">
            <v>VEIC.PEQ.1600CC C-B</v>
          </cell>
          <cell r="F1260" t="str">
            <v>h</v>
          </cell>
        </row>
        <row r="1261">
          <cell r="B1261" t="str">
            <v>15.1.11</v>
          </cell>
          <cell r="D1261" t="str">
            <v>72.02.01.03</v>
          </cell>
          <cell r="E1261" t="str">
            <v>VEIC.PEQ.1600CC C-C</v>
          </cell>
          <cell r="F1261" t="str">
            <v>h</v>
          </cell>
        </row>
        <row r="1262">
          <cell r="B1262" t="str">
            <v>15.1.12</v>
          </cell>
          <cell r="D1262" t="str">
            <v>72.02.01.04</v>
          </cell>
          <cell r="E1262" t="str">
            <v>VEIC.PEQ.1600CC C-D</v>
          </cell>
          <cell r="F1262" t="str">
            <v>h</v>
          </cell>
        </row>
        <row r="1263">
          <cell r="B1263" t="str">
            <v>15.1.13</v>
          </cell>
          <cell r="D1263" t="str">
            <v>72.02.01.05</v>
          </cell>
          <cell r="E1263" t="str">
            <v xml:space="preserve">VEIC.PEQ.1600CC C-E </v>
          </cell>
          <cell r="F1263" t="str">
            <v>km</v>
          </cell>
        </row>
        <row r="1264">
          <cell r="B1264" t="str">
            <v>15.1.14</v>
          </cell>
          <cell r="D1264" t="str">
            <v>72.02.01.06</v>
          </cell>
          <cell r="E1264" t="str">
            <v>VEIC.PEQ.1600CC C-F</v>
          </cell>
          <cell r="F1264" t="str">
            <v>vei.mens.</v>
          </cell>
        </row>
        <row r="1265">
          <cell r="B1265" t="str">
            <v>15.1.15</v>
          </cell>
          <cell r="D1265" t="str">
            <v>72.02.02.01</v>
          </cell>
          <cell r="E1265" t="str">
            <v>VEIC.PEQ.1000CC C-A</v>
          </cell>
          <cell r="F1265" t="str">
            <v>h</v>
          </cell>
        </row>
        <row r="1266">
          <cell r="B1266" t="str">
            <v>15.1.16</v>
          </cell>
          <cell r="D1266" t="str">
            <v>72.02.02.02</v>
          </cell>
          <cell r="E1266" t="str">
            <v>VEIC.PEQ.1000CC C-B</v>
          </cell>
          <cell r="F1266" t="str">
            <v>h</v>
          </cell>
        </row>
        <row r="1267">
          <cell r="B1267" t="str">
            <v>15.1.17</v>
          </cell>
          <cell r="D1267" t="str">
            <v>72.02.02.03</v>
          </cell>
          <cell r="E1267" t="str">
            <v>VEIC.PEQ.1000CC C-C</v>
          </cell>
          <cell r="F1267" t="str">
            <v>h</v>
          </cell>
        </row>
        <row r="1268">
          <cell r="B1268" t="str">
            <v>15.1.18</v>
          </cell>
          <cell r="D1268" t="str">
            <v>72.02.02.04</v>
          </cell>
          <cell r="E1268" t="str">
            <v>VEIC.PEQ.1000CC C-D</v>
          </cell>
          <cell r="F1268" t="str">
            <v>h</v>
          </cell>
        </row>
        <row r="1269">
          <cell r="B1269" t="str">
            <v>15.1.19</v>
          </cell>
          <cell r="D1269" t="str">
            <v>72.02.02.05</v>
          </cell>
          <cell r="E1269" t="str">
            <v>VEIC.PEQ.1000CC C-E</v>
          </cell>
          <cell r="F1269" t="str">
            <v>km</v>
          </cell>
        </row>
        <row r="1270">
          <cell r="B1270" t="str">
            <v>15.1.20</v>
          </cell>
          <cell r="D1270" t="str">
            <v>72.02.02.06</v>
          </cell>
          <cell r="E1270" t="str">
            <v xml:space="preserve">VEIC.PEQ.1000CC C-F </v>
          </cell>
          <cell r="F1270" t="str">
            <v>vei.mens.</v>
          </cell>
        </row>
        <row r="1271">
          <cell r="B1271" t="str">
            <v>15.1.21</v>
          </cell>
          <cell r="D1271" t="str">
            <v>72.02.03.01</v>
          </cell>
          <cell r="E1271" t="str">
            <v>VEIC.UTIL. 09 PS C-A</v>
          </cell>
          <cell r="F1271" t="str">
            <v>h</v>
          </cell>
        </row>
        <row r="1272">
          <cell r="B1272" t="str">
            <v>15.1.22</v>
          </cell>
          <cell r="D1272" t="str">
            <v xml:space="preserve">72.02.03.02 </v>
          </cell>
          <cell r="E1272" t="str">
            <v xml:space="preserve">VEIC.UTIL. 09 PS C-B </v>
          </cell>
          <cell r="F1272" t="str">
            <v>h</v>
          </cell>
        </row>
        <row r="1273">
          <cell r="B1273" t="str">
            <v>15.1.23</v>
          </cell>
          <cell r="D1273" t="str">
            <v>72.02.03.03</v>
          </cell>
          <cell r="E1273" t="str">
            <v>VEIC.UTIL. 09 PS C-C</v>
          </cell>
          <cell r="F1273" t="str">
            <v>h</v>
          </cell>
        </row>
        <row r="1274">
          <cell r="B1274" t="str">
            <v>15.1.24</v>
          </cell>
          <cell r="D1274" t="str">
            <v>72.02.03.04</v>
          </cell>
          <cell r="E1274" t="str">
            <v xml:space="preserve">VEIC.UTIL. 09 PS C-D </v>
          </cell>
          <cell r="F1274" t="str">
            <v>h</v>
          </cell>
        </row>
        <row r="1275">
          <cell r="B1275" t="str">
            <v>15.1.25</v>
          </cell>
          <cell r="D1275" t="str">
            <v>72.02.03.05</v>
          </cell>
          <cell r="E1275" t="str">
            <v>VEIC.UTIL. 09 PS C-E</v>
          </cell>
          <cell r="F1275" t="str">
            <v>km</v>
          </cell>
        </row>
        <row r="1276">
          <cell r="B1276" t="str">
            <v>15.1.26</v>
          </cell>
          <cell r="D1276" t="str">
            <v>72.02.03.06</v>
          </cell>
          <cell r="E1276" t="str">
            <v xml:space="preserve">VEIC.UTIL. 09 PS C-F </v>
          </cell>
          <cell r="F1276" t="str">
            <v>vei.mens.</v>
          </cell>
        </row>
        <row r="1277">
          <cell r="B1277" t="str">
            <v>15.1.27</v>
          </cell>
          <cell r="D1277" t="str">
            <v>72.02.04.01</v>
          </cell>
          <cell r="E1277" t="str">
            <v>VEIC.UT.PICK-UP C-A</v>
          </cell>
          <cell r="F1277" t="str">
            <v>h</v>
          </cell>
        </row>
        <row r="1278">
          <cell r="B1278" t="str">
            <v>15.1.28</v>
          </cell>
          <cell r="D1278" t="str">
            <v>72.02.04.02</v>
          </cell>
          <cell r="E1278" t="str">
            <v>VEIC.UT.PICK-UP C-B</v>
          </cell>
          <cell r="F1278" t="str">
            <v>h</v>
          </cell>
        </row>
        <row r="1279">
          <cell r="B1279" t="str">
            <v>15.1.29</v>
          </cell>
          <cell r="D1279" t="str">
            <v>72.02.04.03</v>
          </cell>
          <cell r="E1279" t="str">
            <v xml:space="preserve">VEIC.UT.PICK-UP C-C </v>
          </cell>
          <cell r="F1279" t="str">
            <v>h</v>
          </cell>
        </row>
        <row r="1280">
          <cell r="B1280" t="str">
            <v>15.1.30</v>
          </cell>
          <cell r="D1280" t="str">
            <v>72.02.04.04</v>
          </cell>
          <cell r="E1280" t="str">
            <v>VEIC.UT.PICK-UP C-D</v>
          </cell>
          <cell r="F1280" t="str">
            <v>h</v>
          </cell>
        </row>
        <row r="1281">
          <cell r="B1281" t="str">
            <v>15.1.31</v>
          </cell>
          <cell r="D1281" t="str">
            <v>72.02.04.05</v>
          </cell>
          <cell r="E1281" t="str">
            <v>VEIC.UT.PICK-UP C-E</v>
          </cell>
          <cell r="F1281" t="str">
            <v>km</v>
          </cell>
        </row>
        <row r="1282">
          <cell r="B1282" t="str">
            <v>15.1.32</v>
          </cell>
          <cell r="D1282" t="str">
            <v>72.02.04.06</v>
          </cell>
          <cell r="E1282" t="str">
            <v xml:space="preserve">VEIC.UT.PICK-UP C-F </v>
          </cell>
          <cell r="F1282" t="str">
            <v>vei.mens.</v>
          </cell>
        </row>
        <row r="1283">
          <cell r="B1283" t="str">
            <v>15.1.33</v>
          </cell>
          <cell r="D1283" t="str">
            <v>72.02.05.01</v>
          </cell>
          <cell r="E1283" t="str">
            <v xml:space="preserve">VEIC.PREMARCAÇÃO C-A </v>
          </cell>
          <cell r="F1283" t="str">
            <v>h</v>
          </cell>
        </row>
        <row r="1284">
          <cell r="B1284" t="str">
            <v>15.1.34</v>
          </cell>
          <cell r="D1284" t="str">
            <v>72.02.05.02</v>
          </cell>
          <cell r="E1284" t="str">
            <v>VEIC.PREMARCAÇÃO C-B</v>
          </cell>
          <cell r="F1284" t="str">
            <v>h</v>
          </cell>
        </row>
        <row r="1285">
          <cell r="B1285" t="str">
            <v>15.1.35</v>
          </cell>
          <cell r="D1285" t="str">
            <v>72.02.05.03</v>
          </cell>
          <cell r="E1285" t="str">
            <v xml:space="preserve">VEIC.PREMARCAÇÃO C-C </v>
          </cell>
          <cell r="F1285" t="str">
            <v>h</v>
          </cell>
        </row>
        <row r="1286">
          <cell r="B1286" t="str">
            <v>15.1.36</v>
          </cell>
          <cell r="D1286" t="str">
            <v>72.02.05.04</v>
          </cell>
          <cell r="E1286" t="str">
            <v xml:space="preserve">VEIC.PREMARCAÇÃO C-D </v>
          </cell>
          <cell r="F1286" t="str">
            <v>h</v>
          </cell>
        </row>
        <row r="1287">
          <cell r="B1287" t="str">
            <v>15.1.37</v>
          </cell>
          <cell r="D1287" t="str">
            <v>72.02.06.01</v>
          </cell>
          <cell r="E1287" t="str">
            <v>ONIBUS C-A</v>
          </cell>
          <cell r="F1287" t="str">
            <v>h</v>
          </cell>
        </row>
        <row r="1288">
          <cell r="B1288" t="str">
            <v>15.1.38</v>
          </cell>
          <cell r="D1288" t="str">
            <v>72.02.06.02</v>
          </cell>
          <cell r="E1288" t="str">
            <v xml:space="preserve">ONIBUS C-B </v>
          </cell>
          <cell r="F1288" t="str">
            <v>h</v>
          </cell>
        </row>
        <row r="1289">
          <cell r="B1289" t="str">
            <v>15.1.39</v>
          </cell>
          <cell r="D1289" t="str">
            <v>72.02.06.03</v>
          </cell>
          <cell r="E1289" t="str">
            <v>ONIBUS C-C</v>
          </cell>
          <cell r="F1289" t="str">
            <v>h</v>
          </cell>
        </row>
        <row r="1290">
          <cell r="B1290" t="str">
            <v>15.1.40</v>
          </cell>
          <cell r="D1290" t="str">
            <v>72.02.06.04</v>
          </cell>
          <cell r="E1290" t="str">
            <v>ONIBUS C-D</v>
          </cell>
          <cell r="F1290" t="str">
            <v>h</v>
          </cell>
        </row>
        <row r="1291">
          <cell r="B1291" t="str">
            <v>15.1.41</v>
          </cell>
          <cell r="D1291" t="str">
            <v>72.02.06.05</v>
          </cell>
          <cell r="E1291" t="str">
            <v>ONIBUS C-E</v>
          </cell>
          <cell r="F1291" t="str">
            <v>km</v>
          </cell>
        </row>
        <row r="1292">
          <cell r="B1292" t="str">
            <v>15.1.42</v>
          </cell>
          <cell r="D1292" t="str">
            <v>72.02.07.01</v>
          </cell>
          <cell r="E1292" t="str">
            <v>MICRO ONIBUS C-A</v>
          </cell>
          <cell r="F1292" t="str">
            <v>h</v>
          </cell>
        </row>
        <row r="1293">
          <cell r="B1293" t="str">
            <v>15.1.43</v>
          </cell>
          <cell r="D1293" t="str">
            <v>72.02.07.02</v>
          </cell>
          <cell r="E1293" t="str">
            <v>MICRO ONIBUS C-B</v>
          </cell>
          <cell r="F1293" t="str">
            <v>h</v>
          </cell>
        </row>
        <row r="1294">
          <cell r="B1294" t="str">
            <v>15.1.44</v>
          </cell>
          <cell r="D1294" t="str">
            <v>72.02.07.03</v>
          </cell>
          <cell r="E1294" t="str">
            <v>MICRO ONIBUS C-C</v>
          </cell>
          <cell r="F1294" t="str">
            <v>h</v>
          </cell>
        </row>
        <row r="1295">
          <cell r="B1295" t="str">
            <v>15.1.45</v>
          </cell>
          <cell r="D1295" t="str">
            <v>72.02.07.04</v>
          </cell>
          <cell r="E1295" t="str">
            <v>MICRO ONIBUS C-D</v>
          </cell>
          <cell r="F1295" t="str">
            <v>h</v>
          </cell>
        </row>
        <row r="1296">
          <cell r="B1296" t="str">
            <v>15.1.46</v>
          </cell>
          <cell r="D1296" t="str">
            <v>72.02.07.05</v>
          </cell>
          <cell r="E1296" t="str">
            <v>MICRO ONIBUS C-E</v>
          </cell>
          <cell r="F1296" t="str">
            <v>km</v>
          </cell>
        </row>
        <row r="1297">
          <cell r="B1297" t="str">
            <v>15.1.47</v>
          </cell>
          <cell r="D1297" t="str">
            <v>72.03.01.01</v>
          </cell>
          <cell r="E1297" t="str">
            <v>BATE EST.40/80T C-A</v>
          </cell>
          <cell r="F1297" t="str">
            <v>h</v>
          </cell>
        </row>
        <row r="1298">
          <cell r="B1298" t="str">
            <v>15.1.48</v>
          </cell>
          <cell r="D1298" t="str">
            <v>72.03.01.02</v>
          </cell>
          <cell r="E1298" t="str">
            <v>BATE EST.40/80T C-B</v>
          </cell>
          <cell r="F1298" t="str">
            <v>h</v>
          </cell>
        </row>
        <row r="1299">
          <cell r="B1299" t="str">
            <v>15.1.49</v>
          </cell>
          <cell r="D1299" t="str">
            <v>72.03.01.03</v>
          </cell>
          <cell r="E1299" t="str">
            <v>BATE EST.40/80T C-C</v>
          </cell>
          <cell r="F1299" t="str">
            <v>h</v>
          </cell>
        </row>
        <row r="1300">
          <cell r="B1300" t="str">
            <v>15.1.50</v>
          </cell>
          <cell r="D1300" t="str">
            <v>72.03.01.04</v>
          </cell>
          <cell r="E1300" t="str">
            <v>BATE EST.40/80T C-D</v>
          </cell>
          <cell r="F1300" t="str">
            <v>h</v>
          </cell>
        </row>
        <row r="1301">
          <cell r="B1301" t="str">
            <v>15.1.51</v>
          </cell>
          <cell r="D1301" t="str">
            <v>72.03.02.01</v>
          </cell>
          <cell r="E1301" t="str">
            <v>BATE EST.ATE 40T C-A</v>
          </cell>
          <cell r="F1301" t="str">
            <v>h</v>
          </cell>
        </row>
        <row r="1302">
          <cell r="B1302" t="str">
            <v>15.1.52</v>
          </cell>
          <cell r="D1302" t="str">
            <v>72.03.02.02</v>
          </cell>
          <cell r="E1302" t="str">
            <v>BATE EST.ATE 40T C-B</v>
          </cell>
          <cell r="F1302" t="str">
            <v>h</v>
          </cell>
        </row>
        <row r="1303">
          <cell r="B1303" t="str">
            <v>15.1.53</v>
          </cell>
          <cell r="D1303" t="str">
            <v>72.03.02.03</v>
          </cell>
          <cell r="E1303" t="str">
            <v>BATE EST.ATE 40T C-C</v>
          </cell>
          <cell r="F1303" t="str">
            <v>h</v>
          </cell>
        </row>
        <row r="1304">
          <cell r="B1304" t="str">
            <v>15.1.54</v>
          </cell>
          <cell r="D1304" t="str">
            <v>72.03.02.04</v>
          </cell>
          <cell r="E1304" t="str">
            <v>BATE EST.ATE 40T C-D</v>
          </cell>
          <cell r="F1304" t="str">
            <v>h</v>
          </cell>
        </row>
        <row r="1305">
          <cell r="B1305" t="str">
            <v>15.1.55</v>
          </cell>
          <cell r="D1305" t="str">
            <v>72.04.01.01</v>
          </cell>
          <cell r="E1305" t="str">
            <v>BETONEIRA 320L C-A</v>
          </cell>
          <cell r="F1305" t="str">
            <v>h</v>
          </cell>
        </row>
        <row r="1306">
          <cell r="B1306" t="str">
            <v>15.1.56</v>
          </cell>
          <cell r="D1306" t="str">
            <v>72.04.01.02</v>
          </cell>
          <cell r="E1306" t="str">
            <v>BETONEIRA 320L C-B</v>
          </cell>
          <cell r="F1306" t="str">
            <v>h</v>
          </cell>
        </row>
        <row r="1307">
          <cell r="B1307" t="str">
            <v>15.1.57</v>
          </cell>
          <cell r="D1307" t="str">
            <v>72.04.01.03</v>
          </cell>
          <cell r="E1307" t="str">
            <v>BETONEIRA 320L C-C</v>
          </cell>
          <cell r="F1307" t="str">
            <v>h</v>
          </cell>
        </row>
        <row r="1308">
          <cell r="B1308" t="str">
            <v>15.1.58</v>
          </cell>
          <cell r="D1308" t="str">
            <v>72.04.01.04</v>
          </cell>
          <cell r="E1308" t="str">
            <v>BETONEIRA 320L C-D</v>
          </cell>
          <cell r="F1308" t="str">
            <v>h</v>
          </cell>
        </row>
        <row r="1309">
          <cell r="B1309" t="str">
            <v>15.1.59</v>
          </cell>
          <cell r="D1309" t="str">
            <v>72.04.02.01</v>
          </cell>
          <cell r="E1309" t="str">
            <v>BETON.320L M.G.C-A</v>
          </cell>
          <cell r="F1309" t="str">
            <v>h</v>
          </cell>
        </row>
        <row r="1310">
          <cell r="B1310" t="str">
            <v>15.1.60</v>
          </cell>
          <cell r="D1310" t="str">
            <v>72.04.02.02</v>
          </cell>
          <cell r="E1310" t="str">
            <v>BETON.320L M.G.C-B</v>
          </cell>
          <cell r="F1310" t="str">
            <v>h</v>
          </cell>
        </row>
        <row r="1311">
          <cell r="B1311" t="str">
            <v>15.1.61</v>
          </cell>
          <cell r="D1311" t="str">
            <v>72.04.02.03</v>
          </cell>
          <cell r="E1311" t="str">
            <v>BETON.320L M.G.C-C</v>
          </cell>
          <cell r="F1311" t="str">
            <v>h</v>
          </cell>
        </row>
        <row r="1312">
          <cell r="B1312" t="str">
            <v>15.1.62</v>
          </cell>
          <cell r="D1312" t="str">
            <v>72.04.02.04</v>
          </cell>
          <cell r="E1312" t="str">
            <v>BETON.320L M.G.C-D</v>
          </cell>
          <cell r="F1312" t="str">
            <v>h</v>
          </cell>
        </row>
        <row r="1313">
          <cell r="B1313" t="str">
            <v>15.1.63</v>
          </cell>
          <cell r="D1313" t="str">
            <v>72.04.03.01</v>
          </cell>
          <cell r="E1313" t="str">
            <v>BETON.580L E.C/C.C-A</v>
          </cell>
          <cell r="F1313" t="str">
            <v>h</v>
          </cell>
        </row>
        <row r="1314">
          <cell r="B1314" t="str">
            <v>15.1.64</v>
          </cell>
          <cell r="D1314" t="str">
            <v>72.04.03.02</v>
          </cell>
          <cell r="E1314" t="str">
            <v>BETON.580L E.C/C.C-B</v>
          </cell>
          <cell r="F1314" t="str">
            <v>h</v>
          </cell>
        </row>
        <row r="1315">
          <cell r="B1315" t="str">
            <v>15.1.65</v>
          </cell>
          <cell r="D1315" t="str">
            <v>72.04.03.03</v>
          </cell>
          <cell r="E1315" t="str">
            <v>BETON.580L E.C/C.C-C</v>
          </cell>
          <cell r="F1315" t="str">
            <v>h</v>
          </cell>
        </row>
        <row r="1316">
          <cell r="B1316" t="str">
            <v>15.1.66</v>
          </cell>
          <cell r="D1316" t="str">
            <v>72.04.03.04</v>
          </cell>
          <cell r="E1316" t="str">
            <v>BETON.580L E.C/C.C-D</v>
          </cell>
          <cell r="F1316" t="str">
            <v>h</v>
          </cell>
        </row>
        <row r="1317">
          <cell r="B1317" t="str">
            <v>15.1.67</v>
          </cell>
          <cell r="D1317" t="str">
            <v>72.04.04.01</v>
          </cell>
          <cell r="E1317" t="str">
            <v xml:space="preserve">BETON.580L M.G.C-A </v>
          </cell>
          <cell r="F1317" t="str">
            <v>h</v>
          </cell>
        </row>
        <row r="1318">
          <cell r="B1318" t="str">
            <v>15.1.68</v>
          </cell>
          <cell r="D1318" t="str">
            <v>72.04.04.02</v>
          </cell>
          <cell r="E1318" t="str">
            <v>BETON.580L M.G.C-B</v>
          </cell>
          <cell r="F1318" t="str">
            <v>h</v>
          </cell>
        </row>
        <row r="1319">
          <cell r="B1319" t="str">
            <v>15.1.69</v>
          </cell>
          <cell r="D1319" t="str">
            <v>72.04.04.03</v>
          </cell>
          <cell r="E1319" t="str">
            <v>BETON.580L M.G.C-C</v>
          </cell>
          <cell r="F1319" t="str">
            <v>h</v>
          </cell>
        </row>
        <row r="1320">
          <cell r="B1320" t="str">
            <v>15.1.70</v>
          </cell>
          <cell r="D1320" t="str">
            <v>72.04.04.04</v>
          </cell>
          <cell r="E1320" t="str">
            <v>BETON.580L M.G.C-D</v>
          </cell>
          <cell r="F1320" t="str">
            <v>h</v>
          </cell>
        </row>
        <row r="1321">
          <cell r="B1321" t="str">
            <v>15.1.71</v>
          </cell>
          <cell r="D1321" t="str">
            <v>72.05.01.01</v>
          </cell>
          <cell r="E1321" t="str">
            <v>BOM.DREN.27M3/H C-A</v>
          </cell>
          <cell r="F1321" t="str">
            <v>h</v>
          </cell>
        </row>
        <row r="1322">
          <cell r="B1322" t="str">
            <v>15.1.72</v>
          </cell>
          <cell r="D1322" t="str">
            <v>72.05.01.02</v>
          </cell>
          <cell r="E1322" t="str">
            <v>BOM.DREN.27M3/H C-B</v>
          </cell>
          <cell r="F1322" t="str">
            <v>h</v>
          </cell>
        </row>
        <row r="1323">
          <cell r="B1323" t="str">
            <v>15.1.73</v>
          </cell>
          <cell r="D1323" t="str">
            <v>72.05.01.03</v>
          </cell>
          <cell r="E1323" t="str">
            <v>BOM.DREN.27M3/H C-C</v>
          </cell>
          <cell r="F1323" t="str">
            <v>h</v>
          </cell>
        </row>
        <row r="1324">
          <cell r="B1324" t="str">
            <v>15.1.74</v>
          </cell>
          <cell r="D1324" t="str">
            <v>72.05.01.04</v>
          </cell>
          <cell r="E1324" t="str">
            <v>BOM.DREN.27M3/H C-D</v>
          </cell>
          <cell r="F1324" t="str">
            <v>h</v>
          </cell>
        </row>
        <row r="1325">
          <cell r="B1325" t="str">
            <v>15.1.75</v>
          </cell>
          <cell r="D1325" t="str">
            <v>72.05.02.01</v>
          </cell>
          <cell r="E1325" t="str">
            <v>BOM.DREN.60M3/H C-A</v>
          </cell>
          <cell r="F1325" t="str">
            <v>h</v>
          </cell>
        </row>
        <row r="1326">
          <cell r="B1326" t="str">
            <v>15.1.76</v>
          </cell>
          <cell r="D1326" t="str">
            <v>72.05.02.02</v>
          </cell>
          <cell r="E1326" t="str">
            <v>BOM.DREN.60M3/H C-B</v>
          </cell>
          <cell r="F1326" t="str">
            <v>h</v>
          </cell>
        </row>
        <row r="1327">
          <cell r="B1327" t="str">
            <v>15.1.77</v>
          </cell>
          <cell r="D1327" t="str">
            <v>72.05.02.03</v>
          </cell>
          <cell r="E1327" t="str">
            <v>BOM.DREN.60M3/H C-C</v>
          </cell>
          <cell r="F1327" t="str">
            <v>h</v>
          </cell>
        </row>
        <row r="1328">
          <cell r="B1328" t="str">
            <v>15.1.78</v>
          </cell>
          <cell r="D1328" t="str">
            <v>72.05.02.04</v>
          </cell>
          <cell r="E1328" t="str">
            <v>BOM.DREN.60M3/H C-D</v>
          </cell>
          <cell r="F1328" t="str">
            <v>h</v>
          </cell>
        </row>
        <row r="1329">
          <cell r="B1329" t="str">
            <v>15.1.79</v>
          </cell>
          <cell r="D1329" t="str">
            <v>72.05.03.01</v>
          </cell>
          <cell r="E1329" t="str">
            <v>BOM.DREN.144M3/H C-A</v>
          </cell>
          <cell r="F1329" t="str">
            <v>h</v>
          </cell>
        </row>
        <row r="1330">
          <cell r="B1330" t="str">
            <v>15.1.80</v>
          </cell>
          <cell r="D1330" t="str">
            <v>72.05.03.02</v>
          </cell>
          <cell r="E1330" t="str">
            <v>BOM.DREN.144M3/H C-B</v>
          </cell>
          <cell r="F1330" t="str">
            <v>h</v>
          </cell>
        </row>
        <row r="1331">
          <cell r="B1331" t="str">
            <v>15.1.81</v>
          </cell>
          <cell r="D1331" t="str">
            <v>72.05.03.03</v>
          </cell>
          <cell r="E1331" t="str">
            <v>BOM.DREN.144M3/H C-C</v>
          </cell>
          <cell r="F1331" t="str">
            <v>h</v>
          </cell>
        </row>
        <row r="1332">
          <cell r="B1332" t="str">
            <v>15.1.82</v>
          </cell>
          <cell r="D1332" t="str">
            <v>72.05.03.04</v>
          </cell>
          <cell r="E1332" t="str">
            <v>BOM.DREN.144M3/H C-D</v>
          </cell>
          <cell r="F1332" t="str">
            <v>h</v>
          </cell>
        </row>
        <row r="1333">
          <cell r="B1333" t="str">
            <v>15.1.83</v>
          </cell>
          <cell r="D1333" t="str">
            <v>72.05.04.01</v>
          </cell>
          <cell r="E1333" t="str">
            <v>BOM.DREN.180M3/H C-A</v>
          </cell>
          <cell r="F1333" t="str">
            <v>h</v>
          </cell>
        </row>
        <row r="1334">
          <cell r="B1334" t="str">
            <v>15.1.84</v>
          </cell>
          <cell r="D1334" t="str">
            <v>72.05.04.02</v>
          </cell>
          <cell r="E1334" t="str">
            <v>BOM.DREN.180M3/H C-B</v>
          </cell>
          <cell r="F1334" t="str">
            <v>h</v>
          </cell>
        </row>
        <row r="1335">
          <cell r="B1335" t="str">
            <v>15.1.85</v>
          </cell>
          <cell r="D1335" t="str">
            <v>72.05.04.03</v>
          </cell>
          <cell r="E1335" t="str">
            <v>BOM.DREN.180M3/H C-C</v>
          </cell>
          <cell r="F1335" t="str">
            <v>h</v>
          </cell>
        </row>
        <row r="1336">
          <cell r="B1336" t="str">
            <v>15.1.86</v>
          </cell>
          <cell r="D1336" t="str">
            <v>72.05.04.04</v>
          </cell>
          <cell r="E1336" t="str">
            <v>BOM.DREN.180M3/H C-D</v>
          </cell>
          <cell r="F1336" t="str">
            <v>h</v>
          </cell>
        </row>
        <row r="1337">
          <cell r="B1337" t="str">
            <v>15.1.87</v>
          </cell>
          <cell r="D1337" t="str">
            <v>72.05.05.01</v>
          </cell>
          <cell r="E1337" t="str">
            <v>BOM.DREN.60.000L C-A</v>
          </cell>
          <cell r="F1337" t="str">
            <v>h</v>
          </cell>
        </row>
        <row r="1338">
          <cell r="B1338" t="str">
            <v>15.1.88</v>
          </cell>
          <cell r="D1338" t="str">
            <v>72.05.05.02</v>
          </cell>
          <cell r="E1338" t="str">
            <v>BOM.DREN.60.000L C-B</v>
          </cell>
          <cell r="F1338" t="str">
            <v>h</v>
          </cell>
        </row>
        <row r="1339">
          <cell r="B1339" t="str">
            <v>15.1.89</v>
          </cell>
          <cell r="D1339" t="str">
            <v>72.05.05.03</v>
          </cell>
          <cell r="E1339" t="str">
            <v>BOM.DREN.60.000L C-C</v>
          </cell>
          <cell r="F1339" t="str">
            <v>h</v>
          </cell>
        </row>
        <row r="1340">
          <cell r="B1340" t="str">
            <v>15.1.90</v>
          </cell>
          <cell r="D1340" t="str">
            <v>72.05.05.04</v>
          </cell>
          <cell r="E1340" t="str">
            <v>BOM.DREN.60.000L C-D</v>
          </cell>
          <cell r="F1340" t="str">
            <v>h</v>
          </cell>
        </row>
        <row r="1341">
          <cell r="B1341" t="str">
            <v>15.1.91</v>
          </cell>
          <cell r="D1341" t="str">
            <v>72.06.01.01</v>
          </cell>
          <cell r="E1341" t="str">
            <v>BOM.INJ.1M3/H C-A</v>
          </cell>
          <cell r="F1341" t="str">
            <v>h</v>
          </cell>
        </row>
        <row r="1342">
          <cell r="B1342" t="str">
            <v>15.1.92</v>
          </cell>
          <cell r="D1342" t="str">
            <v>72.06.01.02</v>
          </cell>
          <cell r="E1342" t="str">
            <v xml:space="preserve">BOM.INJ.1M3/H C-B </v>
          </cell>
          <cell r="F1342" t="str">
            <v>h</v>
          </cell>
        </row>
        <row r="1343">
          <cell r="B1343" t="str">
            <v>15.1.93</v>
          </cell>
          <cell r="D1343" t="str">
            <v>72.06.01.03</v>
          </cell>
          <cell r="E1343" t="str">
            <v>BOM.INJ.1M3/H C-C</v>
          </cell>
          <cell r="F1343" t="str">
            <v>h</v>
          </cell>
        </row>
        <row r="1344">
          <cell r="B1344" t="str">
            <v>15.1.94</v>
          </cell>
          <cell r="D1344" t="str">
            <v>72.06.01.04</v>
          </cell>
          <cell r="E1344" t="str">
            <v>BOM.INJ.1M3/H C-D</v>
          </cell>
          <cell r="F1344" t="str">
            <v>h</v>
          </cell>
        </row>
        <row r="1345">
          <cell r="B1345" t="str">
            <v>15.1.95</v>
          </cell>
          <cell r="D1345" t="str">
            <v>72.06.02.01</v>
          </cell>
          <cell r="E1345" t="str">
            <v>BOM.INJ.3M3/H C-A</v>
          </cell>
          <cell r="F1345" t="str">
            <v>h</v>
          </cell>
        </row>
        <row r="1346">
          <cell r="B1346" t="str">
            <v>15.1.96</v>
          </cell>
          <cell r="D1346" t="str">
            <v>72.06.02.02</v>
          </cell>
          <cell r="E1346" t="str">
            <v>BOM.INJ.3M3/H C-B</v>
          </cell>
          <cell r="F1346" t="str">
            <v>h</v>
          </cell>
        </row>
        <row r="1347">
          <cell r="B1347" t="str">
            <v>15.1.97</v>
          </cell>
          <cell r="D1347" t="str">
            <v>72.06.02.03</v>
          </cell>
          <cell r="E1347" t="str">
            <v>BOM.INJ.3M3/H C-C</v>
          </cell>
          <cell r="F1347" t="str">
            <v>h</v>
          </cell>
        </row>
        <row r="1348">
          <cell r="B1348" t="str">
            <v>15.1.98</v>
          </cell>
          <cell r="D1348" t="str">
            <v>72.06.02.04</v>
          </cell>
          <cell r="E1348" t="str">
            <v xml:space="preserve">BOM.INJ.3M3/H C-D </v>
          </cell>
          <cell r="F1348" t="str">
            <v>h</v>
          </cell>
        </row>
        <row r="1349">
          <cell r="B1349" t="str">
            <v>15.1.99</v>
          </cell>
          <cell r="D1349" t="str">
            <v>72.06.03.01</v>
          </cell>
          <cell r="E1349" t="str">
            <v>BOM.INJ.35 M3/H C-A</v>
          </cell>
          <cell r="F1349" t="str">
            <v>h</v>
          </cell>
        </row>
        <row r="1350">
          <cell r="B1350" t="str">
            <v>15.1.100</v>
          </cell>
          <cell r="D1350" t="str">
            <v>72.06.03.02</v>
          </cell>
          <cell r="E1350" t="str">
            <v>BOM.INJ.35 M3/H C-B</v>
          </cell>
          <cell r="F1350" t="str">
            <v>h</v>
          </cell>
        </row>
        <row r="1351">
          <cell r="B1351" t="str">
            <v>15.1.101</v>
          </cell>
          <cell r="D1351" t="str">
            <v xml:space="preserve">72.06.03.03 </v>
          </cell>
          <cell r="E1351" t="str">
            <v>BOM.INJ.35 M3/H C-C</v>
          </cell>
          <cell r="F1351" t="str">
            <v>h</v>
          </cell>
        </row>
        <row r="1352">
          <cell r="B1352" t="str">
            <v>15.1.102</v>
          </cell>
          <cell r="D1352" t="str">
            <v xml:space="preserve">72.06.03.04 </v>
          </cell>
          <cell r="E1352" t="str">
            <v>BOM.INJ.35 M3/H C-D</v>
          </cell>
          <cell r="F1352" t="str">
            <v>h</v>
          </cell>
        </row>
        <row r="1353">
          <cell r="B1353" t="str">
            <v>15.1.103</v>
          </cell>
          <cell r="D1353" t="str">
            <v>72.06.04.01</v>
          </cell>
          <cell r="E1353" t="str">
            <v>BOM.PROJ.MAN.10 C-A</v>
          </cell>
          <cell r="F1353" t="str">
            <v>h</v>
          </cell>
        </row>
        <row r="1354">
          <cell r="B1354" t="str">
            <v>15.1.104</v>
          </cell>
          <cell r="D1354" t="str">
            <v>72.06.04.02</v>
          </cell>
          <cell r="E1354" t="str">
            <v>BOM.PROJ.MAN.10 C-B</v>
          </cell>
          <cell r="F1354" t="str">
            <v>h</v>
          </cell>
        </row>
        <row r="1355">
          <cell r="B1355" t="str">
            <v>15.1.105</v>
          </cell>
          <cell r="D1355" t="str">
            <v>72.06.04.03</v>
          </cell>
          <cell r="E1355" t="str">
            <v>BOM.PROJ.MAN.10 C-C</v>
          </cell>
          <cell r="F1355" t="str">
            <v>h</v>
          </cell>
        </row>
        <row r="1356">
          <cell r="B1356" t="str">
            <v>15.1.106</v>
          </cell>
          <cell r="D1356" t="str">
            <v>72.06.04.04</v>
          </cell>
          <cell r="E1356" t="str">
            <v>BOM.PROJ.MAN.10 C-D</v>
          </cell>
          <cell r="F1356" t="str">
            <v>h</v>
          </cell>
        </row>
        <row r="1357">
          <cell r="B1357" t="str">
            <v>15.1.107</v>
          </cell>
          <cell r="D1357" t="str">
            <v>72.06.05.01</v>
          </cell>
          <cell r="E1357" t="str">
            <v>BOM.PROJ.23M3/H C-A</v>
          </cell>
          <cell r="F1357" t="str">
            <v>h</v>
          </cell>
        </row>
        <row r="1358">
          <cell r="B1358" t="str">
            <v>15.1.108</v>
          </cell>
          <cell r="D1358" t="str">
            <v>72.06.05.02</v>
          </cell>
          <cell r="E1358" t="str">
            <v>BOM.PROJ.23M3/H C-B</v>
          </cell>
          <cell r="F1358" t="str">
            <v>h</v>
          </cell>
        </row>
        <row r="1359">
          <cell r="B1359" t="str">
            <v>15.1.109</v>
          </cell>
          <cell r="D1359" t="str">
            <v>72.06.05.03</v>
          </cell>
          <cell r="E1359" t="str">
            <v>BOM.PROJ.23M3/H C-C</v>
          </cell>
          <cell r="F1359" t="str">
            <v>h</v>
          </cell>
        </row>
        <row r="1360">
          <cell r="B1360" t="str">
            <v>15.1.110</v>
          </cell>
          <cell r="D1360" t="str">
            <v>72.06.05.04</v>
          </cell>
          <cell r="E1360" t="str">
            <v>BOM.PROJ.23M3/H C-D</v>
          </cell>
          <cell r="F1360" t="str">
            <v>h</v>
          </cell>
        </row>
        <row r="1361">
          <cell r="B1361" t="str">
            <v>15.1.111</v>
          </cell>
          <cell r="D1361" t="str">
            <v>72.07.01.01</v>
          </cell>
          <cell r="E1361" t="str">
            <v>BOMBA HIDR.PROT.C-A</v>
          </cell>
          <cell r="F1361" t="str">
            <v>h</v>
          </cell>
        </row>
        <row r="1362">
          <cell r="B1362" t="str">
            <v>15.1.112</v>
          </cell>
          <cell r="D1362" t="str">
            <v>72.07.01.02</v>
          </cell>
          <cell r="E1362" t="str">
            <v>BOMBA HIDR.PROT.C-B</v>
          </cell>
          <cell r="F1362" t="str">
            <v>h</v>
          </cell>
        </row>
        <row r="1363">
          <cell r="B1363" t="str">
            <v>15.1.113</v>
          </cell>
          <cell r="D1363" t="str">
            <v>72.07.01.03</v>
          </cell>
          <cell r="E1363" t="str">
            <v>BOMBA HIDR.PROT.C-C</v>
          </cell>
          <cell r="F1363" t="str">
            <v>h</v>
          </cell>
        </row>
        <row r="1364">
          <cell r="B1364" t="str">
            <v>15.1.114</v>
          </cell>
          <cell r="D1364" t="str">
            <v>72.07.01.04</v>
          </cell>
          <cell r="E1364" t="str">
            <v>BOMBA HIDR.PROT.C-D</v>
          </cell>
          <cell r="F1364" t="str">
            <v>h</v>
          </cell>
        </row>
        <row r="1365">
          <cell r="B1365" t="str">
            <v>15.1.115</v>
          </cell>
          <cell r="D1365" t="str">
            <v>72.07.02.01</v>
          </cell>
          <cell r="E1365" t="str">
            <v>MAC.P/PROT. AU-1 C-A</v>
          </cell>
          <cell r="F1365" t="str">
            <v>h</v>
          </cell>
        </row>
        <row r="1366">
          <cell r="B1366" t="str">
            <v>15.1.116</v>
          </cell>
          <cell r="D1366" t="str">
            <v>72.07.02.02</v>
          </cell>
          <cell r="E1366" t="str">
            <v>MAC.P/PROT. AU-1 C-B</v>
          </cell>
          <cell r="F1366" t="str">
            <v>h</v>
          </cell>
        </row>
        <row r="1367">
          <cell r="B1367" t="str">
            <v>15.1.117</v>
          </cell>
          <cell r="D1367" t="str">
            <v>72.07.02.03</v>
          </cell>
          <cell r="E1367" t="str">
            <v>MAC.P/PROT. AU-1 C-C</v>
          </cell>
          <cell r="F1367" t="str">
            <v>h</v>
          </cell>
        </row>
        <row r="1368">
          <cell r="B1368" t="str">
            <v>15.1.118</v>
          </cell>
          <cell r="D1368" t="str">
            <v>72.07.02.04</v>
          </cell>
          <cell r="E1368" t="str">
            <v>MAC.P/PROT. AU-1 C-D</v>
          </cell>
          <cell r="F1368" t="str">
            <v>h</v>
          </cell>
        </row>
        <row r="1369">
          <cell r="B1369" t="str">
            <v>15.1.119</v>
          </cell>
          <cell r="D1369" t="str">
            <v>72.07.03.01</v>
          </cell>
          <cell r="E1369" t="str">
            <v>MAC.P/PROT. AU-5 C-A</v>
          </cell>
          <cell r="F1369" t="str">
            <v>h</v>
          </cell>
        </row>
        <row r="1370">
          <cell r="B1370" t="str">
            <v>15.1.120</v>
          </cell>
          <cell r="D1370" t="str">
            <v>72.07.03.02</v>
          </cell>
          <cell r="E1370" t="str">
            <v>MAC.P/PROT. AU-5 C-B</v>
          </cell>
          <cell r="F1370" t="str">
            <v>h</v>
          </cell>
        </row>
        <row r="1371">
          <cell r="B1371" t="str">
            <v>15.1.121</v>
          </cell>
          <cell r="D1371" t="str">
            <v>72.07.03.03</v>
          </cell>
          <cell r="E1371" t="str">
            <v>MAC.P/PROT. AU-5 C-C</v>
          </cell>
          <cell r="F1371" t="str">
            <v>h</v>
          </cell>
        </row>
        <row r="1372">
          <cell r="B1372" t="str">
            <v>15.1.122</v>
          </cell>
          <cell r="D1372" t="str">
            <v>72.07.03.04</v>
          </cell>
          <cell r="E1372" t="str">
            <v>MAC.P/PROT. AU-5 C-D</v>
          </cell>
          <cell r="F1372" t="str">
            <v>h</v>
          </cell>
        </row>
        <row r="1373">
          <cell r="B1373" t="str">
            <v>15.1.123</v>
          </cell>
          <cell r="D1373" t="str">
            <v>72.07.06.01</v>
          </cell>
          <cell r="E1373" t="str">
            <v>MAC.P/PROT.S-6 C-A</v>
          </cell>
          <cell r="F1373" t="str">
            <v>h</v>
          </cell>
        </row>
        <row r="1374">
          <cell r="B1374" t="str">
            <v>15.1.124</v>
          </cell>
          <cell r="D1374" t="str">
            <v>72.07.06.02</v>
          </cell>
          <cell r="E1374" t="str">
            <v>MAC.P/PROT.S-6 C-B</v>
          </cell>
          <cell r="F1374" t="str">
            <v>h</v>
          </cell>
        </row>
        <row r="1375">
          <cell r="B1375" t="str">
            <v>15.1.125</v>
          </cell>
          <cell r="D1375" t="str">
            <v>72.07.06.03</v>
          </cell>
          <cell r="E1375" t="str">
            <v>MAC.P/PROT.S-6 C-C</v>
          </cell>
          <cell r="F1375" t="str">
            <v>h</v>
          </cell>
        </row>
        <row r="1376">
          <cell r="B1376" t="str">
            <v>15.1.126</v>
          </cell>
          <cell r="D1376" t="str">
            <v>72.07.06.04</v>
          </cell>
          <cell r="E1376" t="str">
            <v>MAC.P/PROT.S-6 C-D</v>
          </cell>
          <cell r="F1376" t="str">
            <v>h</v>
          </cell>
        </row>
        <row r="1377">
          <cell r="B1377" t="str">
            <v>15.1.127</v>
          </cell>
          <cell r="D1377" t="str">
            <v>72.07.07.01</v>
          </cell>
          <cell r="E1377" t="str">
            <v>MAC.P/PROT.K-350 C-A</v>
          </cell>
          <cell r="F1377" t="str">
            <v>h</v>
          </cell>
        </row>
        <row r="1378">
          <cell r="B1378" t="str">
            <v>15.1.128</v>
          </cell>
          <cell r="D1378" t="str">
            <v>72.07.07.02</v>
          </cell>
          <cell r="E1378" t="str">
            <v>MAC.P/PROT.K-350 C-B</v>
          </cell>
          <cell r="F1378" t="str">
            <v>h</v>
          </cell>
        </row>
        <row r="1379">
          <cell r="B1379" t="str">
            <v>15.1.129</v>
          </cell>
          <cell r="D1379" t="str">
            <v>72.07.07.03</v>
          </cell>
          <cell r="E1379" t="str">
            <v>MAC.P/PROT.K-350 C-C</v>
          </cell>
          <cell r="F1379" t="str">
            <v>h</v>
          </cell>
        </row>
        <row r="1380">
          <cell r="B1380" t="str">
            <v>15.1.130</v>
          </cell>
          <cell r="D1380" t="str">
            <v>72.07.07.04</v>
          </cell>
          <cell r="E1380" t="str">
            <v>MAC.P/PROT.K-350 C-D</v>
          </cell>
          <cell r="F1380" t="str">
            <v>h</v>
          </cell>
        </row>
        <row r="1381">
          <cell r="B1381" t="str">
            <v>15.1.131</v>
          </cell>
          <cell r="D1381" t="str">
            <v>72.08.01.01</v>
          </cell>
          <cell r="E1381" t="str">
            <v>CHAS.IRRIG.6000L C-A</v>
          </cell>
          <cell r="F1381" t="str">
            <v>h</v>
          </cell>
        </row>
        <row r="1382">
          <cell r="B1382" t="str">
            <v>15.1.132</v>
          </cell>
          <cell r="D1382" t="str">
            <v>72.08.01.02</v>
          </cell>
          <cell r="E1382" t="str">
            <v>CHAS.IRRIG.6000L C-B</v>
          </cell>
          <cell r="F1382" t="str">
            <v>h</v>
          </cell>
        </row>
        <row r="1383">
          <cell r="B1383" t="str">
            <v>15.1.133</v>
          </cell>
          <cell r="D1383" t="str">
            <v>72.08.01.03</v>
          </cell>
          <cell r="E1383" t="str">
            <v>CHAS.IRRIG.6000L C-C</v>
          </cell>
          <cell r="F1383" t="str">
            <v>h</v>
          </cell>
        </row>
        <row r="1384">
          <cell r="B1384" t="str">
            <v>15.1.134</v>
          </cell>
          <cell r="D1384" t="str">
            <v>72.08.01.04</v>
          </cell>
          <cell r="E1384" t="str">
            <v>CHAS.IRRIG.6000L C-D</v>
          </cell>
          <cell r="F1384" t="str">
            <v>h</v>
          </cell>
        </row>
        <row r="1385">
          <cell r="B1385" t="str">
            <v>15.1.135</v>
          </cell>
          <cell r="D1385" t="str">
            <v>72.08.01.05</v>
          </cell>
          <cell r="E1385" t="str">
            <v>CHAS.IRRIG.6000L C-E</v>
          </cell>
          <cell r="F1385" t="str">
            <v>km</v>
          </cell>
        </row>
        <row r="1386">
          <cell r="B1386" t="str">
            <v>15.1.136</v>
          </cell>
          <cell r="D1386" t="str">
            <v>72.08.02.01</v>
          </cell>
          <cell r="E1386" t="str">
            <v>CHAS.IRRIG.9000L C-A</v>
          </cell>
          <cell r="F1386" t="str">
            <v>h</v>
          </cell>
        </row>
        <row r="1387">
          <cell r="B1387" t="str">
            <v>15.1.137</v>
          </cell>
          <cell r="D1387" t="str">
            <v>72.08.02.02</v>
          </cell>
          <cell r="E1387" t="str">
            <v>CHAS.IRRIG.9000L C-B</v>
          </cell>
          <cell r="F1387" t="str">
            <v>h</v>
          </cell>
        </row>
        <row r="1388">
          <cell r="B1388" t="str">
            <v>15.1.138</v>
          </cell>
          <cell r="D1388" t="str">
            <v>72.08.02.03</v>
          </cell>
          <cell r="E1388" t="str">
            <v>CHAS.IRRIG.9000L C-C</v>
          </cell>
          <cell r="F1388" t="str">
            <v>h</v>
          </cell>
        </row>
        <row r="1389">
          <cell r="B1389" t="str">
            <v>15.1.139</v>
          </cell>
          <cell r="D1389" t="str">
            <v>72.08.02.04</v>
          </cell>
          <cell r="E1389" t="str">
            <v>CHAS.IRRIG.9000L C-D</v>
          </cell>
          <cell r="F1389" t="str">
            <v>h</v>
          </cell>
        </row>
        <row r="1390">
          <cell r="B1390" t="str">
            <v>15.1.140</v>
          </cell>
          <cell r="D1390" t="str">
            <v>72.08.02.05</v>
          </cell>
          <cell r="E1390" t="str">
            <v>CHAS.IRRIG.9000L C-E</v>
          </cell>
          <cell r="F1390" t="str">
            <v>km</v>
          </cell>
        </row>
        <row r="1391">
          <cell r="B1391" t="str">
            <v>15.1.141</v>
          </cell>
          <cell r="D1391" t="str">
            <v>72.09.01.01</v>
          </cell>
          <cell r="E1391" t="str">
            <v>CHAS.BASC. 5M3 C-A</v>
          </cell>
          <cell r="F1391" t="str">
            <v>h</v>
          </cell>
        </row>
        <row r="1392">
          <cell r="B1392" t="str">
            <v>15.1.142</v>
          </cell>
          <cell r="D1392" t="str">
            <v>72.09.01.02</v>
          </cell>
          <cell r="E1392" t="str">
            <v>CHAS.BASC. 5M3 C-B</v>
          </cell>
          <cell r="F1392" t="str">
            <v>h</v>
          </cell>
        </row>
        <row r="1393">
          <cell r="B1393" t="str">
            <v>15.1.143</v>
          </cell>
          <cell r="D1393" t="str">
            <v>72.09.01.03</v>
          </cell>
          <cell r="E1393" t="str">
            <v>CHAS.BASC. 5M3 C-C</v>
          </cell>
          <cell r="F1393" t="str">
            <v>h</v>
          </cell>
        </row>
        <row r="1394">
          <cell r="B1394" t="str">
            <v>15.1.144</v>
          </cell>
          <cell r="D1394" t="str">
            <v>72.09.01.04</v>
          </cell>
          <cell r="E1394" t="str">
            <v>CHAS.BASC. 5M3 C-D</v>
          </cell>
          <cell r="F1394" t="str">
            <v>h</v>
          </cell>
        </row>
        <row r="1395">
          <cell r="B1395" t="str">
            <v>15.1.145</v>
          </cell>
          <cell r="D1395" t="str">
            <v>72.09.01.05</v>
          </cell>
          <cell r="E1395" t="str">
            <v>CHAS.BASC. 5M3 C-E</v>
          </cell>
          <cell r="F1395" t="str">
            <v>km</v>
          </cell>
        </row>
        <row r="1396">
          <cell r="B1396" t="str">
            <v>15.1.146</v>
          </cell>
          <cell r="D1396" t="str">
            <v>72.09.02.01</v>
          </cell>
          <cell r="E1396" t="str">
            <v>CHAS.BASC. 8M3 C-A</v>
          </cell>
          <cell r="F1396" t="str">
            <v>h</v>
          </cell>
        </row>
        <row r="1397">
          <cell r="B1397" t="str">
            <v>15.1.147</v>
          </cell>
          <cell r="D1397" t="str">
            <v>72.09.02.02</v>
          </cell>
          <cell r="E1397" t="str">
            <v>CHAS.BASC. 8M3 C-B</v>
          </cell>
          <cell r="F1397" t="str">
            <v>h</v>
          </cell>
        </row>
        <row r="1398">
          <cell r="B1398" t="str">
            <v>15.1.148</v>
          </cell>
          <cell r="D1398" t="str">
            <v>72.09.02.03</v>
          </cell>
          <cell r="E1398" t="str">
            <v>CHAS.BASC. 8M3 C-C</v>
          </cell>
          <cell r="F1398" t="str">
            <v>h</v>
          </cell>
        </row>
        <row r="1399">
          <cell r="B1399" t="str">
            <v>15.1.149</v>
          </cell>
          <cell r="D1399" t="str">
            <v>72.09.02.04</v>
          </cell>
          <cell r="E1399" t="str">
            <v>CHAS.BASC. 8M3 C-D</v>
          </cell>
          <cell r="F1399" t="str">
            <v>h</v>
          </cell>
        </row>
        <row r="1400">
          <cell r="B1400" t="str">
            <v>15.1.150</v>
          </cell>
          <cell r="D1400" t="str">
            <v>72.09.02.05</v>
          </cell>
          <cell r="E1400" t="str">
            <v xml:space="preserve">CHAS.BASC. 8M3 C-E </v>
          </cell>
          <cell r="F1400" t="str">
            <v>km</v>
          </cell>
        </row>
        <row r="1401">
          <cell r="B1401" t="str">
            <v>15.1.151</v>
          </cell>
          <cell r="D1401" t="str">
            <v>72.09.03.01</v>
          </cell>
          <cell r="E1401" t="str">
            <v>CHAS.BASC. 10M3 C-A</v>
          </cell>
          <cell r="F1401" t="str">
            <v>h</v>
          </cell>
        </row>
        <row r="1402">
          <cell r="B1402" t="str">
            <v>15.1.152</v>
          </cell>
          <cell r="D1402" t="str">
            <v>72.09.03.02</v>
          </cell>
          <cell r="E1402" t="str">
            <v>CHAS.BASC. 10M3 C-B</v>
          </cell>
          <cell r="F1402" t="str">
            <v>h</v>
          </cell>
        </row>
        <row r="1403">
          <cell r="B1403" t="str">
            <v>15.1.153</v>
          </cell>
          <cell r="D1403" t="str">
            <v>72.09.03.03</v>
          </cell>
          <cell r="E1403" t="str">
            <v>CHAS.BASC. 10M3 C-C</v>
          </cell>
          <cell r="F1403" t="str">
            <v>h</v>
          </cell>
        </row>
        <row r="1404">
          <cell r="B1404" t="str">
            <v>15.1.154</v>
          </cell>
          <cell r="D1404" t="str">
            <v>72.09.03.04</v>
          </cell>
          <cell r="E1404" t="str">
            <v>CHAS.BASC. 10M3 C-D</v>
          </cell>
          <cell r="F1404" t="str">
            <v>h</v>
          </cell>
        </row>
        <row r="1405">
          <cell r="B1405" t="str">
            <v>15.1.155</v>
          </cell>
          <cell r="D1405" t="str">
            <v>72.09.03.05</v>
          </cell>
          <cell r="E1405" t="str">
            <v>CHAS.BASC. 10M3 C-E</v>
          </cell>
          <cell r="F1405" t="str">
            <v>km</v>
          </cell>
        </row>
        <row r="1406">
          <cell r="B1406" t="str">
            <v>15.1.156</v>
          </cell>
          <cell r="D1406" t="str">
            <v>72.10.01.01</v>
          </cell>
          <cell r="E1406" t="str">
            <v>CHAS.BASC. 18,3M3 C-A</v>
          </cell>
          <cell r="F1406" t="str">
            <v>h</v>
          </cell>
        </row>
        <row r="1407">
          <cell r="B1407" t="str">
            <v>15.1.157</v>
          </cell>
          <cell r="D1407" t="str">
            <v>72.10.01.02</v>
          </cell>
          <cell r="E1407" t="str">
            <v>CHAS.BASC. 18,3M3 C-B</v>
          </cell>
          <cell r="F1407" t="str">
            <v>h</v>
          </cell>
        </row>
        <row r="1408">
          <cell r="B1408" t="str">
            <v>15.1.158</v>
          </cell>
          <cell r="D1408" t="str">
            <v>72.10.01.03</v>
          </cell>
          <cell r="E1408" t="str">
            <v>CHAS.BASC. 18,3M3 C-C</v>
          </cell>
          <cell r="F1408" t="str">
            <v>h</v>
          </cell>
        </row>
        <row r="1409">
          <cell r="B1409" t="str">
            <v>15.1.159</v>
          </cell>
          <cell r="D1409" t="str">
            <v>72.10.01.04</v>
          </cell>
          <cell r="E1409" t="str">
            <v>CHAS.BASC. 18,3M3 C-D</v>
          </cell>
          <cell r="F1409" t="str">
            <v>h</v>
          </cell>
        </row>
        <row r="1410">
          <cell r="B1410" t="str">
            <v>15.1.160</v>
          </cell>
          <cell r="D1410" t="str">
            <v>72.10.01.05</v>
          </cell>
          <cell r="E1410" t="str">
            <v>CHAS.BASC. 18,3M3 C-E</v>
          </cell>
          <cell r="F1410" t="str">
            <v>km</v>
          </cell>
        </row>
        <row r="1411">
          <cell r="B1411" t="str">
            <v>15.1.161</v>
          </cell>
          <cell r="D1411" t="str">
            <v>72.11.01.01</v>
          </cell>
          <cell r="E1411" t="str">
            <v xml:space="preserve">CHAS.BET. 5M3 C-A </v>
          </cell>
          <cell r="F1411" t="str">
            <v>h</v>
          </cell>
        </row>
        <row r="1412">
          <cell r="B1412" t="str">
            <v>15.1.162</v>
          </cell>
          <cell r="D1412" t="str">
            <v>72.11.01.02</v>
          </cell>
          <cell r="E1412" t="str">
            <v>CHAS.BET. 5M3 C-B</v>
          </cell>
          <cell r="F1412" t="str">
            <v>h</v>
          </cell>
        </row>
        <row r="1413">
          <cell r="B1413" t="str">
            <v>15.1.163</v>
          </cell>
          <cell r="D1413" t="str">
            <v>72.11.01.03</v>
          </cell>
          <cell r="E1413" t="str">
            <v>CHAS.BET. 5M3 C-C</v>
          </cell>
          <cell r="F1413" t="str">
            <v>h</v>
          </cell>
        </row>
        <row r="1414">
          <cell r="B1414" t="str">
            <v>15.1.164</v>
          </cell>
          <cell r="D1414" t="str">
            <v>72.11.01.04</v>
          </cell>
          <cell r="E1414" t="str">
            <v>CHAS.BET. 5M3 C-D</v>
          </cell>
          <cell r="F1414" t="str">
            <v>h</v>
          </cell>
        </row>
        <row r="1415">
          <cell r="B1415" t="str">
            <v>15.1.165</v>
          </cell>
          <cell r="D1415" t="str">
            <v>72.11.01.05</v>
          </cell>
          <cell r="E1415" t="str">
            <v>CHAS.BET. 5M3 C-E</v>
          </cell>
          <cell r="F1415" t="str">
            <v>km</v>
          </cell>
        </row>
        <row r="1416">
          <cell r="B1416" t="str">
            <v>15.1.166</v>
          </cell>
          <cell r="D1416" t="str">
            <v>72.11.02.01</v>
          </cell>
          <cell r="E1416" t="str">
            <v>CHAS.BET. 7M3 C-A</v>
          </cell>
          <cell r="F1416" t="str">
            <v>h</v>
          </cell>
        </row>
        <row r="1417">
          <cell r="B1417" t="str">
            <v>15.1.167</v>
          </cell>
          <cell r="D1417" t="str">
            <v>72.11.02.02</v>
          </cell>
          <cell r="E1417" t="str">
            <v>CHAS.BET. 7M3 C-B</v>
          </cell>
          <cell r="F1417" t="str">
            <v>h</v>
          </cell>
        </row>
        <row r="1418">
          <cell r="B1418" t="str">
            <v>15.1.168</v>
          </cell>
          <cell r="D1418" t="str">
            <v>72.11.02.03</v>
          </cell>
          <cell r="E1418" t="str">
            <v>CHAS.BET. 7M3 C-C</v>
          </cell>
          <cell r="F1418" t="str">
            <v>h</v>
          </cell>
        </row>
        <row r="1419">
          <cell r="B1419" t="str">
            <v>15.1.169</v>
          </cell>
          <cell r="D1419" t="str">
            <v>72.11.02.04</v>
          </cell>
          <cell r="E1419" t="str">
            <v>CHAS.BET. 7M3 C-D</v>
          </cell>
          <cell r="F1419" t="str">
            <v>h</v>
          </cell>
        </row>
        <row r="1420">
          <cell r="B1420" t="str">
            <v>15.1.170</v>
          </cell>
          <cell r="D1420" t="str">
            <v>72.11.02.05</v>
          </cell>
          <cell r="E1420" t="str">
            <v>CHAS.BET. 7M3 C-E</v>
          </cell>
          <cell r="F1420" t="str">
            <v>km</v>
          </cell>
        </row>
        <row r="1421">
          <cell r="B1421" t="str">
            <v>15.1.171</v>
          </cell>
          <cell r="D1421" t="str">
            <v>72.11.03.01</v>
          </cell>
          <cell r="E1421" t="str">
            <v>CHAS.BOMB.C.22T C-A</v>
          </cell>
          <cell r="F1421" t="str">
            <v>h</v>
          </cell>
        </row>
        <row r="1422">
          <cell r="B1422" t="str">
            <v>15.1.172</v>
          </cell>
          <cell r="D1422" t="str">
            <v>72.11.03.02</v>
          </cell>
          <cell r="E1422" t="str">
            <v>CHAS.BOMB.C.22T C-B</v>
          </cell>
          <cell r="F1422" t="str">
            <v>h</v>
          </cell>
        </row>
        <row r="1423">
          <cell r="B1423" t="str">
            <v>15.1.173</v>
          </cell>
          <cell r="D1423" t="str">
            <v>72.11.03.03</v>
          </cell>
          <cell r="E1423" t="str">
            <v>CHAS.BOMB.C.22T C-C</v>
          </cell>
          <cell r="F1423" t="str">
            <v>h</v>
          </cell>
        </row>
        <row r="1424">
          <cell r="B1424" t="str">
            <v>15.1.174</v>
          </cell>
          <cell r="D1424" t="str">
            <v>72.11.03.04</v>
          </cell>
          <cell r="E1424" t="str">
            <v>CHAS.BOMB.C.22T C-D</v>
          </cell>
          <cell r="F1424" t="str">
            <v>h</v>
          </cell>
        </row>
        <row r="1425">
          <cell r="B1425" t="str">
            <v>15.1.175</v>
          </cell>
          <cell r="D1425" t="str">
            <v>72.11.03.05</v>
          </cell>
          <cell r="E1425" t="str">
            <v>CHAS.BOMB.C.22T C-E</v>
          </cell>
          <cell r="F1425" t="str">
            <v>km</v>
          </cell>
        </row>
        <row r="1426">
          <cell r="B1426" t="str">
            <v>15.1.176</v>
          </cell>
          <cell r="D1426" t="str">
            <v>72.12.01.01</v>
          </cell>
          <cell r="E1426" t="str">
            <v>CHAS.C.M.4,5T C-A</v>
          </cell>
          <cell r="F1426" t="str">
            <v>h</v>
          </cell>
        </row>
        <row r="1427">
          <cell r="B1427" t="str">
            <v>15.1.177</v>
          </cell>
          <cell r="D1427" t="str">
            <v>72.12.01.02</v>
          </cell>
          <cell r="E1427" t="str">
            <v>CHAS.C.M.4,5T C-B</v>
          </cell>
          <cell r="F1427" t="str">
            <v>h</v>
          </cell>
        </row>
        <row r="1428">
          <cell r="B1428" t="str">
            <v>15.1.178</v>
          </cell>
          <cell r="D1428" t="str">
            <v>72.12.01.03</v>
          </cell>
          <cell r="E1428" t="str">
            <v>CHAS.C.M.4,5T C-C</v>
          </cell>
          <cell r="F1428" t="str">
            <v>h</v>
          </cell>
        </row>
        <row r="1429">
          <cell r="B1429" t="str">
            <v>15.1.179</v>
          </cell>
          <cell r="D1429" t="str">
            <v>72.12.01.04</v>
          </cell>
          <cell r="E1429" t="str">
            <v>CHAS.C.M.4,5T C-D</v>
          </cell>
          <cell r="F1429" t="str">
            <v>h</v>
          </cell>
        </row>
        <row r="1430">
          <cell r="B1430" t="str">
            <v>15.1.180</v>
          </cell>
          <cell r="D1430" t="str">
            <v>72.12.01.05</v>
          </cell>
          <cell r="E1430" t="str">
            <v>CHAS.C.M.4,5T C-E</v>
          </cell>
          <cell r="F1430" t="str">
            <v>km</v>
          </cell>
        </row>
        <row r="1431">
          <cell r="B1431" t="str">
            <v>15.1.181</v>
          </cell>
          <cell r="D1431" t="str">
            <v>72.12.02.01</v>
          </cell>
          <cell r="E1431" t="str">
            <v xml:space="preserve">CHAS.C.M.8,0T C-A </v>
          </cell>
          <cell r="F1431" t="str">
            <v>h</v>
          </cell>
        </row>
        <row r="1432">
          <cell r="B1432" t="str">
            <v>15.1.182</v>
          </cell>
          <cell r="D1432" t="str">
            <v>72.12.02.02</v>
          </cell>
          <cell r="E1432" t="str">
            <v>CHAS.C.M.8,0T C-B</v>
          </cell>
          <cell r="F1432" t="str">
            <v>h</v>
          </cell>
        </row>
        <row r="1433">
          <cell r="B1433" t="str">
            <v>15.1.183</v>
          </cell>
          <cell r="D1433" t="str">
            <v>72.12.02.03</v>
          </cell>
          <cell r="E1433" t="str">
            <v>CHAS.C.M.8,0T C-C</v>
          </cell>
          <cell r="F1433" t="str">
            <v>h</v>
          </cell>
        </row>
        <row r="1434">
          <cell r="B1434" t="str">
            <v>15.1.184</v>
          </cell>
          <cell r="D1434" t="str">
            <v>72.12.02.04</v>
          </cell>
          <cell r="E1434" t="str">
            <v xml:space="preserve">CHAS.C.M.8,0T C-D </v>
          </cell>
          <cell r="F1434" t="str">
            <v>h</v>
          </cell>
        </row>
        <row r="1435">
          <cell r="B1435" t="str">
            <v>15.1.185</v>
          </cell>
          <cell r="D1435" t="str">
            <v>72.12.02.05</v>
          </cell>
          <cell r="E1435" t="str">
            <v>CHAS.C.M.8,0T C-E</v>
          </cell>
          <cell r="F1435" t="str">
            <v>km</v>
          </cell>
        </row>
        <row r="1436">
          <cell r="B1436" t="str">
            <v>15.1.186</v>
          </cell>
          <cell r="D1436" t="str">
            <v>72.12.03.01</v>
          </cell>
          <cell r="E1436" t="str">
            <v>CHAS.C.M.10,5T C-A</v>
          </cell>
          <cell r="F1436" t="str">
            <v>h</v>
          </cell>
        </row>
        <row r="1437">
          <cell r="B1437" t="str">
            <v>15.1.187</v>
          </cell>
          <cell r="D1437" t="str">
            <v>72.12.03.02</v>
          </cell>
          <cell r="E1437" t="str">
            <v>CHAS.C.M.10,5T C-B</v>
          </cell>
          <cell r="F1437" t="str">
            <v>h</v>
          </cell>
        </row>
        <row r="1438">
          <cell r="B1438" t="str">
            <v>15.1.188</v>
          </cell>
          <cell r="D1438" t="str">
            <v>72.12.03.03</v>
          </cell>
          <cell r="E1438" t="str">
            <v>CHAS.C.M.10,5T C-C</v>
          </cell>
          <cell r="F1438" t="str">
            <v>h</v>
          </cell>
        </row>
        <row r="1439">
          <cell r="B1439" t="str">
            <v>15.1.189</v>
          </cell>
          <cell r="D1439" t="str">
            <v>72.12.03.04</v>
          </cell>
          <cell r="E1439" t="str">
            <v xml:space="preserve">CHAS.C.M.10,5T C-D </v>
          </cell>
          <cell r="F1439" t="str">
            <v>h</v>
          </cell>
        </row>
        <row r="1440">
          <cell r="B1440" t="str">
            <v>15.1.190</v>
          </cell>
          <cell r="D1440" t="str">
            <v>72.12.03.05</v>
          </cell>
          <cell r="E1440" t="str">
            <v>CHAS.C.M.10,5T C-E</v>
          </cell>
          <cell r="F1440" t="str">
            <v>km</v>
          </cell>
        </row>
        <row r="1441">
          <cell r="B1441" t="str">
            <v>15.1.191</v>
          </cell>
          <cell r="D1441" t="str">
            <v>72.12.04.01</v>
          </cell>
          <cell r="E1441" t="str">
            <v>CHAS.LUBR.3000L C-A</v>
          </cell>
          <cell r="F1441" t="str">
            <v>h</v>
          </cell>
        </row>
        <row r="1442">
          <cell r="B1442" t="str">
            <v>15.1.192</v>
          </cell>
          <cell r="D1442" t="str">
            <v>72.12.04.02</v>
          </cell>
          <cell r="E1442" t="str">
            <v>CHAS.LUBR.3000L C-B</v>
          </cell>
          <cell r="F1442" t="str">
            <v>h</v>
          </cell>
        </row>
        <row r="1443">
          <cell r="B1443" t="str">
            <v>15.1.193</v>
          </cell>
          <cell r="D1443" t="str">
            <v>72.12.04.03</v>
          </cell>
          <cell r="E1443" t="str">
            <v>CHAS.LUBR.3000L C-C</v>
          </cell>
          <cell r="F1443" t="str">
            <v>h</v>
          </cell>
        </row>
        <row r="1444">
          <cell r="B1444" t="str">
            <v>15.1.194</v>
          </cell>
          <cell r="D1444" t="str">
            <v>72.12.04.04</v>
          </cell>
          <cell r="E1444" t="str">
            <v>CHAS.LUBR.3000L C-D</v>
          </cell>
          <cell r="F1444" t="str">
            <v>h</v>
          </cell>
        </row>
        <row r="1445">
          <cell r="B1445" t="str">
            <v>15.1.195</v>
          </cell>
          <cell r="D1445" t="str">
            <v>72.12.04.05</v>
          </cell>
          <cell r="E1445" t="str">
            <v>CHAS.LUBR.3000L C-E</v>
          </cell>
          <cell r="F1445" t="str">
            <v>km</v>
          </cell>
        </row>
        <row r="1446">
          <cell r="B1446" t="str">
            <v>15.1.196</v>
          </cell>
          <cell r="D1446" t="str">
            <v>72.12.05.01</v>
          </cell>
          <cell r="E1446" t="str">
            <v>CHAS.LUBR.7000L C-A</v>
          </cell>
          <cell r="F1446" t="str">
            <v>h</v>
          </cell>
        </row>
        <row r="1447">
          <cell r="B1447" t="str">
            <v>15.1.197</v>
          </cell>
          <cell r="D1447" t="str">
            <v>72.12.05.02</v>
          </cell>
          <cell r="E1447" t="str">
            <v>CHAS.LUBR.7000L C-B</v>
          </cell>
          <cell r="F1447" t="str">
            <v>h</v>
          </cell>
        </row>
        <row r="1448">
          <cell r="B1448" t="str">
            <v>15.1.198</v>
          </cell>
          <cell r="D1448" t="str">
            <v>72.12.05.03</v>
          </cell>
          <cell r="E1448" t="str">
            <v>CHAS.LUBR.7000L C-C</v>
          </cell>
          <cell r="F1448" t="str">
            <v>h</v>
          </cell>
        </row>
        <row r="1449">
          <cell r="B1449" t="str">
            <v>15.1.199</v>
          </cell>
          <cell r="D1449" t="str">
            <v>72.12.05.04</v>
          </cell>
          <cell r="E1449" t="str">
            <v>CHAS.LUBR.7000L C-D</v>
          </cell>
          <cell r="F1449" t="str">
            <v>h</v>
          </cell>
        </row>
        <row r="1450">
          <cell r="B1450" t="str">
            <v>15.1.200</v>
          </cell>
          <cell r="D1450" t="str">
            <v>72.12.05.05</v>
          </cell>
          <cell r="E1450" t="str">
            <v>CHAS.LUBR.7000L C-E</v>
          </cell>
          <cell r="F1450" t="str">
            <v>km</v>
          </cell>
        </row>
        <row r="1451">
          <cell r="B1451" t="str">
            <v>15.1.201</v>
          </cell>
          <cell r="D1451" t="str">
            <v>72.12.06.01</v>
          </cell>
          <cell r="E1451" t="str">
            <v>CHAS.ABASTECEDOR C-A</v>
          </cell>
          <cell r="F1451" t="str">
            <v>h</v>
          </cell>
        </row>
        <row r="1452">
          <cell r="B1452" t="str">
            <v>15.1.202</v>
          </cell>
          <cell r="D1452" t="str">
            <v>72.12.06.02</v>
          </cell>
          <cell r="E1452" t="str">
            <v>CHAS.ABASTECEDOR C-B</v>
          </cell>
          <cell r="F1452" t="str">
            <v>h</v>
          </cell>
        </row>
        <row r="1453">
          <cell r="B1453" t="str">
            <v>15.1.203</v>
          </cell>
          <cell r="D1453" t="str">
            <v>72.12.06.03</v>
          </cell>
          <cell r="E1453" t="str">
            <v>CHAS.ABASTECEDOR C-C</v>
          </cell>
          <cell r="F1453" t="str">
            <v>h</v>
          </cell>
        </row>
        <row r="1454">
          <cell r="B1454" t="str">
            <v>15.1.204</v>
          </cell>
          <cell r="D1454" t="str">
            <v>72.12.06.04</v>
          </cell>
          <cell r="E1454" t="str">
            <v>CHAS.ABASTECEDOR C-D</v>
          </cell>
          <cell r="F1454" t="str">
            <v>h</v>
          </cell>
        </row>
        <row r="1455">
          <cell r="B1455" t="str">
            <v>15.1.205</v>
          </cell>
          <cell r="D1455" t="str">
            <v>72.12.06.05</v>
          </cell>
          <cell r="E1455" t="str">
            <v>CHAS.ABASTECEDOR C-E</v>
          </cell>
          <cell r="F1455" t="str">
            <v>km</v>
          </cell>
        </row>
        <row r="1456">
          <cell r="B1456" t="str">
            <v>15.1.206</v>
          </cell>
          <cell r="D1456" t="str">
            <v>72.12.07.01</v>
          </cell>
          <cell r="E1456" t="str">
            <v>CHAS.BOIAD.R. 8T C-A</v>
          </cell>
          <cell r="F1456" t="str">
            <v>h</v>
          </cell>
        </row>
        <row r="1457">
          <cell r="B1457" t="str">
            <v>15.1.207</v>
          </cell>
          <cell r="D1457" t="str">
            <v>72.12.07.02</v>
          </cell>
          <cell r="E1457" t="str">
            <v>CHAS.BOIAD.R. 8T C-B</v>
          </cell>
          <cell r="F1457" t="str">
            <v>h</v>
          </cell>
        </row>
        <row r="1458">
          <cell r="B1458" t="str">
            <v>15.1.208</v>
          </cell>
          <cell r="D1458" t="str">
            <v>72.12.07.03</v>
          </cell>
          <cell r="E1458" t="str">
            <v>CHAS.BOIAD.R. 8T C-C</v>
          </cell>
          <cell r="F1458" t="str">
            <v>h</v>
          </cell>
        </row>
        <row r="1459">
          <cell r="B1459" t="str">
            <v>15.1.209</v>
          </cell>
          <cell r="D1459" t="str">
            <v>72.12.07.04</v>
          </cell>
          <cell r="E1459" t="str">
            <v>CHAS.BOIAD.R. 8T C-D</v>
          </cell>
          <cell r="F1459" t="str">
            <v>h</v>
          </cell>
        </row>
        <row r="1460">
          <cell r="B1460" t="str">
            <v>15.1.210</v>
          </cell>
          <cell r="D1460" t="str">
            <v>72.12.08.04</v>
          </cell>
          <cell r="E1460" t="str">
            <v>CAMIN. ELEETRIF. C/CEST</v>
          </cell>
          <cell r="F1460" t="str">
            <v>h</v>
          </cell>
        </row>
        <row r="1461">
          <cell r="B1461" t="str">
            <v>15.1.211</v>
          </cell>
          <cell r="D1461" t="str">
            <v>72.13.01.01</v>
          </cell>
          <cell r="E1461" t="str">
            <v>CHAS.HIDROS.5600 C-A</v>
          </cell>
          <cell r="F1461" t="str">
            <v>h</v>
          </cell>
        </row>
        <row r="1462">
          <cell r="B1462" t="str">
            <v>15.1.212</v>
          </cell>
          <cell r="D1462" t="str">
            <v>72.13.01.02</v>
          </cell>
          <cell r="E1462" t="str">
            <v>CHAS.HIDROS.5600 C-B</v>
          </cell>
          <cell r="F1462" t="str">
            <v>h</v>
          </cell>
        </row>
        <row r="1463">
          <cell r="B1463" t="str">
            <v>15.1.213</v>
          </cell>
          <cell r="D1463" t="str">
            <v>72.13.01.03</v>
          </cell>
          <cell r="E1463" t="str">
            <v>CHAS.HIDROS.5600 C-C</v>
          </cell>
          <cell r="F1463" t="str">
            <v>h</v>
          </cell>
        </row>
        <row r="1464">
          <cell r="B1464" t="str">
            <v>15.1.214</v>
          </cell>
          <cell r="D1464" t="str">
            <v>72.13.01.04</v>
          </cell>
          <cell r="E1464" t="str">
            <v>CHAS.HIDROS.5600 C-D</v>
          </cell>
          <cell r="F1464" t="str">
            <v>h</v>
          </cell>
        </row>
        <row r="1465">
          <cell r="B1465" t="str">
            <v>15.1.215</v>
          </cell>
          <cell r="D1465" t="str">
            <v>72.13.01.05</v>
          </cell>
          <cell r="E1465" t="str">
            <v>CHAS.HIDROS.5600 C-E</v>
          </cell>
          <cell r="F1465" t="str">
            <v>km</v>
          </cell>
        </row>
        <row r="1466">
          <cell r="B1466" t="str">
            <v>15.1.216</v>
          </cell>
          <cell r="D1466" t="str">
            <v>72.14.01.01</v>
          </cell>
          <cell r="E1466" t="str">
            <v>CHAS.ESPARG.6000 C-A</v>
          </cell>
          <cell r="F1466" t="str">
            <v>h</v>
          </cell>
        </row>
        <row r="1467">
          <cell r="B1467" t="str">
            <v>15.1.217</v>
          </cell>
          <cell r="D1467" t="str">
            <v>72.14.01.02</v>
          </cell>
          <cell r="E1467" t="str">
            <v>CHAS.ESPARG.6000 C-B</v>
          </cell>
          <cell r="F1467" t="str">
            <v>h</v>
          </cell>
        </row>
        <row r="1468">
          <cell r="B1468" t="str">
            <v>15.1.218</v>
          </cell>
          <cell r="D1468" t="str">
            <v>72.14.01.03</v>
          </cell>
          <cell r="E1468" t="str">
            <v>CHAS.ESPARG.6000 C-C</v>
          </cell>
          <cell r="F1468" t="str">
            <v>h</v>
          </cell>
        </row>
        <row r="1469">
          <cell r="B1469" t="str">
            <v>15.1.219</v>
          </cell>
          <cell r="D1469" t="str">
            <v>72.14.01.04</v>
          </cell>
          <cell r="E1469" t="str">
            <v>CHAS.ESPARG.6000 C-D</v>
          </cell>
          <cell r="F1469" t="str">
            <v>h</v>
          </cell>
        </row>
        <row r="1470">
          <cell r="B1470" t="str">
            <v>15.1.220</v>
          </cell>
          <cell r="D1470" t="str">
            <v>72.14.01.05</v>
          </cell>
          <cell r="E1470" t="str">
            <v>CHAS.ESPARG.6000 C-E</v>
          </cell>
          <cell r="F1470" t="str">
            <v>km</v>
          </cell>
        </row>
        <row r="1471">
          <cell r="B1471" t="str">
            <v>15.1.221</v>
          </cell>
          <cell r="D1471" t="str">
            <v>72.15.01.01</v>
          </cell>
          <cell r="E1471" t="str">
            <v>CHAS.GUIN. 3,75T C-A</v>
          </cell>
          <cell r="F1471" t="str">
            <v>h</v>
          </cell>
        </row>
        <row r="1472">
          <cell r="B1472" t="str">
            <v>15.1.222</v>
          </cell>
          <cell r="D1472" t="str">
            <v>72.15.01.02</v>
          </cell>
          <cell r="E1472" t="str">
            <v>CHAS.GUIN. 3,75T C-B</v>
          </cell>
          <cell r="F1472" t="str">
            <v>h</v>
          </cell>
        </row>
        <row r="1473">
          <cell r="B1473" t="str">
            <v>15.1.223</v>
          </cell>
          <cell r="D1473" t="str">
            <v>72.15.01.03</v>
          </cell>
          <cell r="E1473" t="str">
            <v>CHAS.GUIN. 3,75T C-C</v>
          </cell>
          <cell r="F1473" t="str">
            <v>h</v>
          </cell>
        </row>
        <row r="1474">
          <cell r="B1474" t="str">
            <v>15.1.224</v>
          </cell>
          <cell r="D1474" t="str">
            <v>72.15.01.04</v>
          </cell>
          <cell r="E1474" t="str">
            <v>CHAS.GUIN. 3,75T C-D</v>
          </cell>
          <cell r="F1474" t="str">
            <v>h</v>
          </cell>
        </row>
        <row r="1475">
          <cell r="B1475" t="str">
            <v>15.1.225</v>
          </cell>
          <cell r="D1475" t="str">
            <v>72.15.01.05</v>
          </cell>
          <cell r="E1475" t="str">
            <v>CHAS.GUIN. 3,75T C-E</v>
          </cell>
          <cell r="F1475" t="str">
            <v>km</v>
          </cell>
        </row>
        <row r="1476">
          <cell r="B1476" t="str">
            <v>15.1.226</v>
          </cell>
          <cell r="D1476" t="str">
            <v>72.15.02.01</v>
          </cell>
          <cell r="E1476" t="str">
            <v>CHAS.GUINCHO 4,10T C-A</v>
          </cell>
          <cell r="F1476" t="str">
            <v>h</v>
          </cell>
        </row>
        <row r="1477">
          <cell r="B1477" t="str">
            <v>15.1.227</v>
          </cell>
          <cell r="D1477" t="str">
            <v>72.15.02.02</v>
          </cell>
          <cell r="E1477" t="str">
            <v>CHAS.GUINCHO 4,10T C-B</v>
          </cell>
          <cell r="F1477" t="str">
            <v>h</v>
          </cell>
        </row>
        <row r="1478">
          <cell r="B1478" t="str">
            <v>15.1.228</v>
          </cell>
          <cell r="D1478" t="str">
            <v>72.15.02.03</v>
          </cell>
          <cell r="E1478" t="str">
            <v>CHAS.GUINCHO 4,10T C-C</v>
          </cell>
          <cell r="F1478" t="str">
            <v>h</v>
          </cell>
        </row>
        <row r="1479">
          <cell r="B1479" t="str">
            <v>15.1.229</v>
          </cell>
          <cell r="D1479" t="str">
            <v>72.15.02.04</v>
          </cell>
          <cell r="E1479" t="str">
            <v>CHAS.GUINCHO 4,10T C-D</v>
          </cell>
          <cell r="F1479" t="str">
            <v>h</v>
          </cell>
        </row>
        <row r="1480">
          <cell r="B1480" t="str">
            <v>15.1.230</v>
          </cell>
          <cell r="D1480" t="str">
            <v>72.15.02.05</v>
          </cell>
          <cell r="E1480" t="str">
            <v>CHAS.GUINCHO 4,10T C-E</v>
          </cell>
          <cell r="F1480" t="str">
            <v>km</v>
          </cell>
        </row>
        <row r="1481">
          <cell r="B1481" t="str">
            <v>15.1.231</v>
          </cell>
          <cell r="D1481" t="str">
            <v>72.16.01.01</v>
          </cell>
          <cell r="E1481" t="str">
            <v>CHAS.US.L.A.10,5 C-A</v>
          </cell>
          <cell r="F1481" t="str">
            <v>h</v>
          </cell>
        </row>
        <row r="1482">
          <cell r="B1482" t="str">
            <v>15.1.232</v>
          </cell>
          <cell r="D1482" t="str">
            <v>72.16.01.02</v>
          </cell>
          <cell r="E1482" t="str">
            <v>CHAS.US.L.A.10,5 C-B</v>
          </cell>
          <cell r="F1482" t="str">
            <v>h</v>
          </cell>
        </row>
        <row r="1483">
          <cell r="B1483" t="str">
            <v>15.1.233</v>
          </cell>
          <cell r="D1483" t="str">
            <v>72.16.01.03</v>
          </cell>
          <cell r="E1483" t="str">
            <v>CHAS.US.L.A.10,5 C-C</v>
          </cell>
          <cell r="F1483" t="str">
            <v>h</v>
          </cell>
        </row>
        <row r="1484">
          <cell r="B1484" t="str">
            <v>15.1.234</v>
          </cell>
          <cell r="D1484" t="str">
            <v>72.16.01.04</v>
          </cell>
          <cell r="E1484" t="str">
            <v>CHAS.US.L.A.10,5 C-D</v>
          </cell>
          <cell r="F1484" t="str">
            <v>h</v>
          </cell>
        </row>
        <row r="1485">
          <cell r="B1485" t="str">
            <v>15.1.235</v>
          </cell>
          <cell r="D1485" t="str">
            <v>72.16.01.05</v>
          </cell>
          <cell r="E1485" t="str">
            <v>CHAS.US.L.A.10,5 C-E</v>
          </cell>
          <cell r="F1485" t="str">
            <v>km</v>
          </cell>
        </row>
        <row r="1486">
          <cell r="B1486" t="str">
            <v>15.1.236</v>
          </cell>
          <cell r="D1486" t="str">
            <v>72.16.02.01</v>
          </cell>
          <cell r="E1486" t="str">
            <v>CHAS.US.M.P.9M3 C-A</v>
          </cell>
          <cell r="F1486" t="str">
            <v>h</v>
          </cell>
        </row>
        <row r="1487">
          <cell r="B1487" t="str">
            <v>15.1.237</v>
          </cell>
          <cell r="D1487" t="str">
            <v>72.16.02.02</v>
          </cell>
          <cell r="E1487" t="str">
            <v>CHAS.US.M.P.9M3 C-B</v>
          </cell>
          <cell r="F1487" t="str">
            <v>h</v>
          </cell>
        </row>
        <row r="1488">
          <cell r="B1488" t="str">
            <v>15.1.238</v>
          </cell>
          <cell r="D1488" t="str">
            <v>72.16.02.03</v>
          </cell>
          <cell r="E1488" t="str">
            <v>CHAS.US.M.P.9M3 C-C</v>
          </cell>
          <cell r="F1488" t="str">
            <v>h</v>
          </cell>
        </row>
        <row r="1489">
          <cell r="B1489" t="str">
            <v>15.1.239</v>
          </cell>
          <cell r="D1489" t="str">
            <v>72.16.02.04</v>
          </cell>
          <cell r="E1489" t="str">
            <v>CHAS.US.M.P.9M3 C-D</v>
          </cell>
          <cell r="F1489" t="str">
            <v>h</v>
          </cell>
        </row>
        <row r="1490">
          <cell r="B1490" t="str">
            <v>15.1.240</v>
          </cell>
          <cell r="D1490" t="str">
            <v>72.17.01.01</v>
          </cell>
          <cell r="E1490" t="str">
            <v>CHAS.PANT.9M C-A</v>
          </cell>
          <cell r="F1490" t="str">
            <v>h</v>
          </cell>
        </row>
        <row r="1491">
          <cell r="B1491" t="str">
            <v>15.1.241</v>
          </cell>
          <cell r="D1491" t="str">
            <v>72.17.01.02</v>
          </cell>
          <cell r="E1491" t="str">
            <v>CHAS.PANT.9M C-B</v>
          </cell>
          <cell r="F1491" t="str">
            <v>h</v>
          </cell>
        </row>
        <row r="1492">
          <cell r="B1492" t="str">
            <v>15.1.242</v>
          </cell>
          <cell r="D1492" t="str">
            <v>72.17.01.03</v>
          </cell>
          <cell r="E1492" t="str">
            <v>CHAS.PANT.9M C-C</v>
          </cell>
          <cell r="F1492" t="str">
            <v>h</v>
          </cell>
        </row>
        <row r="1493">
          <cell r="B1493" t="str">
            <v>15.1.243</v>
          </cell>
          <cell r="D1493" t="str">
            <v>72.17.01.04</v>
          </cell>
          <cell r="E1493" t="str">
            <v>CHAS.PANT.9M C-D</v>
          </cell>
          <cell r="F1493" t="str">
            <v>h</v>
          </cell>
        </row>
        <row r="1494">
          <cell r="B1494" t="str">
            <v>15.1.244</v>
          </cell>
          <cell r="D1494" t="str">
            <v>72.18.01.01</v>
          </cell>
          <cell r="E1494" t="str">
            <v>CAV.M.CARR.30000 C-A</v>
          </cell>
          <cell r="F1494" t="str">
            <v>h</v>
          </cell>
        </row>
        <row r="1495">
          <cell r="B1495" t="str">
            <v>15.1.245</v>
          </cell>
          <cell r="D1495" t="str">
            <v>72.18.01.02</v>
          </cell>
          <cell r="E1495" t="str">
            <v>CAV.M.CARR.30000 C-B</v>
          </cell>
          <cell r="F1495" t="str">
            <v>h</v>
          </cell>
        </row>
        <row r="1496">
          <cell r="B1496" t="str">
            <v>15.1.246</v>
          </cell>
          <cell r="D1496" t="str">
            <v>72.18.01.03</v>
          </cell>
          <cell r="E1496" t="str">
            <v>CAV.M.CARR.30000 C-C</v>
          </cell>
          <cell r="F1496" t="str">
            <v>h</v>
          </cell>
        </row>
        <row r="1497">
          <cell r="B1497" t="str">
            <v>15.1.247</v>
          </cell>
          <cell r="D1497" t="str">
            <v>72.18.01.04</v>
          </cell>
          <cell r="E1497" t="str">
            <v>CAV.M.CARR.30000 C-D</v>
          </cell>
          <cell r="F1497" t="str">
            <v>h</v>
          </cell>
        </row>
        <row r="1498">
          <cell r="B1498" t="str">
            <v>15.1.248</v>
          </cell>
          <cell r="D1498" t="str">
            <v>72.18.01.05</v>
          </cell>
          <cell r="E1498" t="str">
            <v>CAV.M.CARR.30000 C-E</v>
          </cell>
          <cell r="F1498" t="str">
            <v>km</v>
          </cell>
        </row>
        <row r="1499">
          <cell r="B1499" t="str">
            <v>15.1.249</v>
          </cell>
          <cell r="D1499" t="str">
            <v>72.18.02.01</v>
          </cell>
          <cell r="E1499" t="str">
            <v>CAV.M.PRAN.30000 C-A</v>
          </cell>
          <cell r="F1499" t="str">
            <v>h</v>
          </cell>
        </row>
        <row r="1500">
          <cell r="B1500" t="str">
            <v>15.1.250</v>
          </cell>
          <cell r="D1500" t="str">
            <v>72.18.02.02</v>
          </cell>
          <cell r="E1500" t="str">
            <v>CAV.M.PRAN.30000 C-B</v>
          </cell>
          <cell r="F1500" t="str">
            <v>h</v>
          </cell>
        </row>
        <row r="1501">
          <cell r="B1501" t="str">
            <v>15.1.251</v>
          </cell>
          <cell r="D1501" t="str">
            <v>72.18.02.03</v>
          </cell>
          <cell r="E1501" t="str">
            <v>CAV.M.PRAN.30000 C-C</v>
          </cell>
          <cell r="F1501" t="str">
            <v>h</v>
          </cell>
        </row>
        <row r="1502">
          <cell r="B1502" t="str">
            <v>15.1.252</v>
          </cell>
          <cell r="D1502" t="str">
            <v>72.18.02.04</v>
          </cell>
          <cell r="E1502" t="str">
            <v>CAV.M.PRAN.30000 C-D</v>
          </cell>
          <cell r="F1502" t="str">
            <v>h</v>
          </cell>
        </row>
        <row r="1503">
          <cell r="B1503" t="str">
            <v>15.1.253</v>
          </cell>
          <cell r="D1503" t="str">
            <v>72.18.02.05</v>
          </cell>
          <cell r="E1503" t="str">
            <v>CAV.M.PRAN.30000 C-E</v>
          </cell>
          <cell r="F1503" t="str">
            <v>km</v>
          </cell>
        </row>
        <row r="1504">
          <cell r="B1504" t="str">
            <v>15.1.254</v>
          </cell>
          <cell r="D1504" t="str">
            <v>72.19.01.01</v>
          </cell>
          <cell r="E1504" t="str">
            <v>CAMPANULA C-A</v>
          </cell>
          <cell r="F1504" t="str">
            <v>h</v>
          </cell>
        </row>
        <row r="1505">
          <cell r="B1505" t="str">
            <v>15.1.255</v>
          </cell>
          <cell r="D1505" t="str">
            <v>72.19.01.02</v>
          </cell>
          <cell r="E1505" t="str">
            <v>CAMPANULA C-B</v>
          </cell>
          <cell r="F1505" t="str">
            <v>h</v>
          </cell>
        </row>
        <row r="1506">
          <cell r="B1506" t="str">
            <v>15.1.256</v>
          </cell>
          <cell r="D1506" t="str">
            <v>72.19.01.03</v>
          </cell>
          <cell r="E1506" t="str">
            <v>CAMPANULA C-C</v>
          </cell>
          <cell r="F1506" t="str">
            <v>h</v>
          </cell>
        </row>
        <row r="1507">
          <cell r="B1507" t="str">
            <v>15.1.257</v>
          </cell>
          <cell r="D1507" t="str">
            <v>72.19.01.04</v>
          </cell>
          <cell r="E1507" t="str">
            <v>CAMPANULA C-D</v>
          </cell>
          <cell r="F1507" t="str">
            <v>h</v>
          </cell>
        </row>
        <row r="1508">
          <cell r="B1508" t="str">
            <v>15.1.258</v>
          </cell>
          <cell r="D1508" t="str">
            <v>72.20.01.01</v>
          </cell>
          <cell r="E1508" t="str">
            <v xml:space="preserve">COMP.PERC.M.220 C-A </v>
          </cell>
          <cell r="F1508" t="str">
            <v>h</v>
          </cell>
        </row>
        <row r="1509">
          <cell r="B1509" t="str">
            <v>15.1.259</v>
          </cell>
          <cell r="D1509" t="str">
            <v>72.20.01.02</v>
          </cell>
          <cell r="E1509" t="str">
            <v>COMP.PERC.M.220 C-B</v>
          </cell>
          <cell r="F1509" t="str">
            <v>h</v>
          </cell>
        </row>
        <row r="1510">
          <cell r="B1510" t="str">
            <v>15.1.260</v>
          </cell>
          <cell r="D1510" t="str">
            <v>72.20.01.03</v>
          </cell>
          <cell r="E1510" t="str">
            <v>COMP.PERC.M.220 C-C</v>
          </cell>
          <cell r="F1510" t="str">
            <v>h</v>
          </cell>
        </row>
        <row r="1511">
          <cell r="B1511" t="str">
            <v>15.1.261</v>
          </cell>
          <cell r="D1511" t="str">
            <v>72.20.01.04</v>
          </cell>
          <cell r="E1511" t="str">
            <v>COMP.PERC.M.220 C-D</v>
          </cell>
          <cell r="F1511" t="str">
            <v>h</v>
          </cell>
        </row>
        <row r="1512">
          <cell r="B1512" t="str">
            <v>15.1.262</v>
          </cell>
          <cell r="D1512" t="str">
            <v>72.20.02.01</v>
          </cell>
          <cell r="E1512" t="str">
            <v>COMP.PL.M.1000 C-A</v>
          </cell>
          <cell r="F1512" t="str">
            <v>h</v>
          </cell>
        </row>
        <row r="1513">
          <cell r="B1513" t="str">
            <v>15.1.263</v>
          </cell>
          <cell r="D1513" t="str">
            <v>72.20.02.02</v>
          </cell>
          <cell r="E1513" t="str">
            <v>COMP.PL.M.1000 C-B</v>
          </cell>
          <cell r="F1513" t="str">
            <v>h</v>
          </cell>
        </row>
        <row r="1514">
          <cell r="B1514" t="str">
            <v>15.1.264</v>
          </cell>
          <cell r="D1514" t="str">
            <v>72.20.02.03</v>
          </cell>
          <cell r="E1514" t="str">
            <v>COMP.PL.M.1000 C-C</v>
          </cell>
          <cell r="F1514" t="str">
            <v>h</v>
          </cell>
        </row>
        <row r="1515">
          <cell r="B1515" t="str">
            <v>15.1.265</v>
          </cell>
          <cell r="D1515" t="str">
            <v>72.20.02.04</v>
          </cell>
          <cell r="E1515" t="str">
            <v>COMP.PL.M.1000 C-D</v>
          </cell>
          <cell r="F1515" t="str">
            <v>h</v>
          </cell>
        </row>
        <row r="1516">
          <cell r="B1516" t="str">
            <v>15.1.266</v>
          </cell>
          <cell r="D1516" t="str">
            <v>72.21.01.01</v>
          </cell>
          <cell r="E1516" t="str">
            <v>COMP. XA-90 MWD C-A</v>
          </cell>
          <cell r="F1516" t="str">
            <v>h</v>
          </cell>
        </row>
        <row r="1517">
          <cell r="B1517" t="str">
            <v>15.1.267</v>
          </cell>
          <cell r="D1517" t="str">
            <v>72.21.01.02</v>
          </cell>
          <cell r="E1517" t="str">
            <v>COMP. XA-90 MWD C-B</v>
          </cell>
          <cell r="F1517" t="str">
            <v>h</v>
          </cell>
        </row>
        <row r="1518">
          <cell r="B1518" t="str">
            <v>15.1.268</v>
          </cell>
          <cell r="D1518" t="str">
            <v>72.21.01.03</v>
          </cell>
          <cell r="E1518" t="str">
            <v>COMP. XA-90 MWD C-C</v>
          </cell>
          <cell r="F1518" t="str">
            <v>h</v>
          </cell>
        </row>
        <row r="1519">
          <cell r="B1519" t="str">
            <v>15.1.269</v>
          </cell>
          <cell r="D1519" t="str">
            <v>72.21.01.04</v>
          </cell>
          <cell r="E1519" t="str">
            <v>COMP. XA-90 MWD C-D</v>
          </cell>
          <cell r="F1519" t="str">
            <v>h</v>
          </cell>
        </row>
        <row r="1520">
          <cell r="B1520" t="str">
            <v>15.1.270</v>
          </cell>
          <cell r="D1520" t="str">
            <v>72.21.02.01</v>
          </cell>
          <cell r="E1520" t="str">
            <v>COMP. XA-125 MWD C-A</v>
          </cell>
          <cell r="F1520" t="str">
            <v>h</v>
          </cell>
        </row>
        <row r="1521">
          <cell r="B1521" t="str">
            <v>15.1.271</v>
          </cell>
          <cell r="D1521" t="str">
            <v>72.21.02.02</v>
          </cell>
          <cell r="E1521" t="str">
            <v>COMP. XA-125 MWD C-B</v>
          </cell>
          <cell r="F1521" t="str">
            <v>h</v>
          </cell>
        </row>
        <row r="1522">
          <cell r="B1522" t="str">
            <v>15.1.272</v>
          </cell>
          <cell r="D1522" t="str">
            <v>72.21.02.03</v>
          </cell>
          <cell r="E1522" t="str">
            <v>COMP. XA-125 MWD C-C</v>
          </cell>
          <cell r="F1522" t="str">
            <v>h</v>
          </cell>
        </row>
        <row r="1523">
          <cell r="B1523" t="str">
            <v>15.1.273</v>
          </cell>
          <cell r="D1523" t="str">
            <v>72.21.02.04</v>
          </cell>
          <cell r="E1523" t="str">
            <v>COMP. XA-125 MWD C-D</v>
          </cell>
          <cell r="F1523" t="str">
            <v>h</v>
          </cell>
        </row>
        <row r="1524">
          <cell r="B1524" t="str">
            <v>15.1.274</v>
          </cell>
          <cell r="D1524" t="str">
            <v>72.21.03.01</v>
          </cell>
          <cell r="E1524" t="str">
            <v>COMP. XA-175 MWD C-A</v>
          </cell>
          <cell r="F1524" t="str">
            <v>h</v>
          </cell>
        </row>
        <row r="1525">
          <cell r="B1525" t="str">
            <v>15.1.275</v>
          </cell>
          <cell r="D1525" t="str">
            <v>72.21.03.02</v>
          </cell>
          <cell r="E1525" t="str">
            <v>COMP. XA-175 MWD C-B</v>
          </cell>
          <cell r="F1525" t="str">
            <v>h</v>
          </cell>
        </row>
        <row r="1526">
          <cell r="B1526" t="str">
            <v>15.1.276</v>
          </cell>
          <cell r="D1526" t="str">
            <v>72.21.03.03</v>
          </cell>
          <cell r="E1526" t="str">
            <v>COMP. XA-175 MWD C-C</v>
          </cell>
          <cell r="F1526" t="str">
            <v>h</v>
          </cell>
        </row>
        <row r="1527">
          <cell r="B1527" t="str">
            <v>15.1.277</v>
          </cell>
          <cell r="D1527" t="str">
            <v>72.21.03.04</v>
          </cell>
          <cell r="E1527" t="str">
            <v>COMP. XA-175 MWD C-D</v>
          </cell>
          <cell r="F1527" t="str">
            <v>h</v>
          </cell>
        </row>
        <row r="1528">
          <cell r="B1528" t="str">
            <v>15.1.278</v>
          </cell>
          <cell r="D1528" t="str">
            <v>72.21.04.01</v>
          </cell>
          <cell r="E1528" t="str">
            <v>COMP. XA-360 MWD C-A</v>
          </cell>
          <cell r="F1528" t="str">
            <v>h</v>
          </cell>
        </row>
        <row r="1529">
          <cell r="B1529" t="str">
            <v>15.1.279</v>
          </cell>
          <cell r="D1529" t="str">
            <v>72.21.04.02</v>
          </cell>
          <cell r="E1529" t="str">
            <v>COMP. XA-360 MWD C-B</v>
          </cell>
          <cell r="F1529" t="str">
            <v>h</v>
          </cell>
        </row>
        <row r="1530">
          <cell r="B1530" t="str">
            <v>15.1.280</v>
          </cell>
          <cell r="D1530" t="str">
            <v>72.21.04.03</v>
          </cell>
          <cell r="E1530" t="str">
            <v>COMP. XA-360 MWD C-C</v>
          </cell>
          <cell r="F1530" t="str">
            <v>h</v>
          </cell>
        </row>
        <row r="1531">
          <cell r="B1531" t="str">
            <v>15.1.281</v>
          </cell>
          <cell r="D1531" t="str">
            <v>72.21.04.04</v>
          </cell>
          <cell r="E1531" t="str">
            <v>COMP. XA-360 MWD C-D</v>
          </cell>
          <cell r="F1531" t="str">
            <v>h</v>
          </cell>
        </row>
        <row r="1532">
          <cell r="B1532" t="str">
            <v>15.1.282</v>
          </cell>
          <cell r="D1532" t="str">
            <v>72.22.03.01</v>
          </cell>
          <cell r="E1532" t="str">
            <v>DEM.FAIXA Q. 500L C-A</v>
          </cell>
          <cell r="F1532" t="str">
            <v>h</v>
          </cell>
        </row>
        <row r="1533">
          <cell r="B1533" t="str">
            <v>15.1.283</v>
          </cell>
          <cell r="D1533" t="str">
            <v>72.22.03.02</v>
          </cell>
          <cell r="E1533" t="str">
            <v>DEM.FAIXA Q. 500L C-B</v>
          </cell>
          <cell r="F1533" t="str">
            <v>h</v>
          </cell>
        </row>
        <row r="1534">
          <cell r="B1534" t="str">
            <v>15.1.284</v>
          </cell>
          <cell r="D1534" t="str">
            <v>72.22.03.03</v>
          </cell>
          <cell r="E1534" t="str">
            <v>DEM.FAIXA Q. 500L C-C</v>
          </cell>
          <cell r="F1534" t="str">
            <v>h</v>
          </cell>
        </row>
        <row r="1535">
          <cell r="B1535" t="str">
            <v>15.1.285</v>
          </cell>
          <cell r="D1535" t="str">
            <v>72.22.03.04</v>
          </cell>
          <cell r="E1535" t="str">
            <v>DEM.FAIXA Q. 500L C-D</v>
          </cell>
          <cell r="F1535" t="str">
            <v>h</v>
          </cell>
        </row>
        <row r="1536">
          <cell r="B1536" t="str">
            <v>15.1.286</v>
          </cell>
          <cell r="D1536" t="str">
            <v>72.23.01.01</v>
          </cell>
          <cell r="E1536" t="str">
            <v>DIST.A.S/E 1000 C-A</v>
          </cell>
          <cell r="F1536" t="str">
            <v>h</v>
          </cell>
        </row>
        <row r="1537">
          <cell r="B1537" t="str">
            <v>15.1.287</v>
          </cell>
          <cell r="D1537" t="str">
            <v>72.23.01.02</v>
          </cell>
          <cell r="E1537" t="str">
            <v>DIST.A.S/E 1000 C-B</v>
          </cell>
          <cell r="F1537" t="str">
            <v>h</v>
          </cell>
        </row>
        <row r="1538">
          <cell r="B1538" t="str">
            <v>15.1.288</v>
          </cell>
          <cell r="D1538" t="str">
            <v>72.23.01.03</v>
          </cell>
          <cell r="E1538" t="str">
            <v>DIST.A.S/E 1000 C-C</v>
          </cell>
          <cell r="F1538" t="str">
            <v>h</v>
          </cell>
        </row>
        <row r="1539">
          <cell r="B1539" t="str">
            <v>15.1.289</v>
          </cell>
          <cell r="D1539" t="str">
            <v>72.23.01.04</v>
          </cell>
          <cell r="E1539" t="str">
            <v>DIST.A.S/E 1000 C-D</v>
          </cell>
          <cell r="F1539" t="str">
            <v>h</v>
          </cell>
        </row>
        <row r="1540">
          <cell r="B1540" t="str">
            <v>15.1.290</v>
          </cell>
          <cell r="D1540" t="str">
            <v>72.23.02.01</v>
          </cell>
          <cell r="E1540" t="str">
            <v>DIST.AGR.600T/H C-A</v>
          </cell>
          <cell r="F1540" t="str">
            <v>h</v>
          </cell>
        </row>
        <row r="1541">
          <cell r="B1541" t="str">
            <v>15.1.291</v>
          </cell>
          <cell r="D1541" t="str">
            <v>72.23.02.02</v>
          </cell>
          <cell r="E1541" t="str">
            <v>DIST.AGR.600T/H C-B</v>
          </cell>
          <cell r="F1541" t="str">
            <v>h</v>
          </cell>
        </row>
        <row r="1542">
          <cell r="B1542" t="str">
            <v>15.1.292</v>
          </cell>
          <cell r="D1542" t="str">
            <v>72.23.02.03</v>
          </cell>
          <cell r="E1542" t="str">
            <v>DIST.AGR.600T/H C-C</v>
          </cell>
          <cell r="F1542" t="str">
            <v>h</v>
          </cell>
        </row>
        <row r="1543">
          <cell r="B1543" t="str">
            <v>15.1.293</v>
          </cell>
          <cell r="D1543" t="str">
            <v>72.23.02.04</v>
          </cell>
          <cell r="E1543" t="str">
            <v>DIST.AGR.600T/H C-D</v>
          </cell>
          <cell r="F1543" t="str">
            <v>h</v>
          </cell>
        </row>
        <row r="1544">
          <cell r="B1544" t="str">
            <v>15.1.294</v>
          </cell>
          <cell r="D1544" t="str">
            <v>72.23.03.01</v>
          </cell>
          <cell r="E1544" t="str">
            <v>DISTR.ASF.R.2400 C-A</v>
          </cell>
          <cell r="F1544" t="str">
            <v>h</v>
          </cell>
        </row>
        <row r="1545">
          <cell r="B1545" t="str">
            <v>15.1.295</v>
          </cell>
          <cell r="D1545" t="str">
            <v>72.23.03.02</v>
          </cell>
          <cell r="E1545" t="str">
            <v>DISTR.ASF.R.2400 C-B</v>
          </cell>
          <cell r="F1545" t="str">
            <v>h</v>
          </cell>
        </row>
        <row r="1546">
          <cell r="B1546" t="str">
            <v>15.1.296</v>
          </cell>
          <cell r="D1546" t="str">
            <v>72.23.03.03</v>
          </cell>
          <cell r="E1546" t="str">
            <v>DISTR.ASF.R.2400 C-C</v>
          </cell>
          <cell r="F1546" t="str">
            <v>h</v>
          </cell>
        </row>
        <row r="1547">
          <cell r="B1547" t="str">
            <v>15.1.297</v>
          </cell>
          <cell r="D1547" t="str">
            <v>72.23.03.04</v>
          </cell>
          <cell r="E1547" t="str">
            <v>DISTR.ASF.R.2400 C-D</v>
          </cell>
          <cell r="F1547" t="str">
            <v>h</v>
          </cell>
        </row>
        <row r="1548">
          <cell r="B1548" t="str">
            <v>15.1.298</v>
          </cell>
          <cell r="D1548" t="str">
            <v>72.24.01.01</v>
          </cell>
          <cell r="E1548" t="str">
            <v>DIST.AD. SEM.700L C-A</v>
          </cell>
          <cell r="F1548" t="str">
            <v>h</v>
          </cell>
        </row>
        <row r="1549">
          <cell r="B1549" t="str">
            <v>15.1.299</v>
          </cell>
          <cell r="D1549" t="str">
            <v>72.24.01.02</v>
          </cell>
          <cell r="E1549" t="str">
            <v>DIST.AD. SEM.700L C-B</v>
          </cell>
          <cell r="F1549" t="str">
            <v>h</v>
          </cell>
        </row>
        <row r="1550">
          <cell r="B1550" t="str">
            <v>15.1.300</v>
          </cell>
          <cell r="D1550" t="str">
            <v>72.24.01.03</v>
          </cell>
          <cell r="E1550" t="str">
            <v>DIST.AD. SEM.700L C-C</v>
          </cell>
          <cell r="F1550" t="str">
            <v>h</v>
          </cell>
        </row>
        <row r="1551">
          <cell r="B1551" t="str">
            <v>15.1.301</v>
          </cell>
          <cell r="D1551" t="str">
            <v>72.24.01.04</v>
          </cell>
          <cell r="E1551" t="str">
            <v>DIST.AD. SEM.700L C-D</v>
          </cell>
          <cell r="F1551" t="str">
            <v>h</v>
          </cell>
        </row>
        <row r="1552">
          <cell r="B1552" t="str">
            <v>15.1.302</v>
          </cell>
          <cell r="D1552" t="str">
            <v>72.25.01.01</v>
          </cell>
          <cell r="E1552" t="str">
            <v>DRAGA C/EMB.A.400 C-A</v>
          </cell>
          <cell r="F1552" t="str">
            <v>h</v>
          </cell>
        </row>
        <row r="1553">
          <cell r="B1553" t="str">
            <v>15.1.303</v>
          </cell>
          <cell r="D1553" t="str">
            <v>72.25.01.02</v>
          </cell>
          <cell r="E1553" t="str">
            <v>DRAGA C/EMB.A.400 C-B</v>
          </cell>
          <cell r="F1553" t="str">
            <v>h</v>
          </cell>
        </row>
        <row r="1554">
          <cell r="B1554" t="str">
            <v>15.1.304</v>
          </cell>
          <cell r="D1554" t="str">
            <v>72.25.01.03</v>
          </cell>
          <cell r="E1554" t="str">
            <v>DRAGA C/EMB.A.400 C-C h</v>
          </cell>
          <cell r="F1554" t="str">
            <v>h</v>
          </cell>
        </row>
        <row r="1555">
          <cell r="B1555" t="str">
            <v>15.1.305</v>
          </cell>
          <cell r="D1555" t="str">
            <v>72.25.01.04</v>
          </cell>
          <cell r="E1555" t="str">
            <v>DRAGA C/EMB.A.400 C-D</v>
          </cell>
          <cell r="F1555" t="str">
            <v>h</v>
          </cell>
        </row>
        <row r="1556">
          <cell r="B1556" t="str">
            <v>15.1.306</v>
          </cell>
          <cell r="D1556" t="str">
            <v>72.26.01.01</v>
          </cell>
          <cell r="E1556" t="str">
            <v>EQUIP.VIS.OAE 25M C-A</v>
          </cell>
          <cell r="F1556" t="str">
            <v>h</v>
          </cell>
        </row>
        <row r="1557">
          <cell r="B1557" t="str">
            <v>15.1.307</v>
          </cell>
          <cell r="D1557" t="str">
            <v>72.26.01.02</v>
          </cell>
          <cell r="E1557" t="str">
            <v>EQUIP.VIS.OAE 25M C-B</v>
          </cell>
          <cell r="F1557" t="str">
            <v>h</v>
          </cell>
        </row>
        <row r="1558">
          <cell r="B1558" t="str">
            <v>15.1.308</v>
          </cell>
          <cell r="D1558" t="str">
            <v>72.26.01.03</v>
          </cell>
          <cell r="E1558" t="str">
            <v>EQUIP.VIS.OAE 25M C-C</v>
          </cell>
          <cell r="F1558" t="str">
            <v>h</v>
          </cell>
        </row>
        <row r="1559">
          <cell r="B1559" t="str">
            <v>15.1.309</v>
          </cell>
          <cell r="D1559" t="str">
            <v>72.26.01.04</v>
          </cell>
          <cell r="E1559" t="str">
            <v>EQUIP.VIS.OAE 25M C-D</v>
          </cell>
          <cell r="F1559" t="str">
            <v>h</v>
          </cell>
        </row>
        <row r="1560">
          <cell r="B1560" t="str">
            <v>15.1.310</v>
          </cell>
          <cell r="D1560" t="str">
            <v>72.26.02.01</v>
          </cell>
          <cell r="E1560" t="str">
            <v>EQ.VIS.OAE 12,14M C-A</v>
          </cell>
          <cell r="F1560" t="str">
            <v>h</v>
          </cell>
        </row>
        <row r="1561">
          <cell r="B1561" t="str">
            <v>15.1.311</v>
          </cell>
          <cell r="D1561" t="str">
            <v>72.26.02.02</v>
          </cell>
          <cell r="E1561" t="str">
            <v>EQ.VIS.OAE 12,14M C-B</v>
          </cell>
          <cell r="F1561" t="str">
            <v>h</v>
          </cell>
        </row>
        <row r="1562">
          <cell r="B1562" t="str">
            <v>15.1.312</v>
          </cell>
          <cell r="D1562" t="str">
            <v>72.26.02.03</v>
          </cell>
          <cell r="E1562" t="str">
            <v>EQ.VIS.OAE 12,14M C-C</v>
          </cell>
          <cell r="F1562" t="str">
            <v>h</v>
          </cell>
        </row>
        <row r="1563">
          <cell r="B1563" t="str">
            <v>15.1.313</v>
          </cell>
          <cell r="D1563" t="str">
            <v>72.26.02.04</v>
          </cell>
          <cell r="E1563" t="str">
            <v xml:space="preserve">EQ.VIS.OAE 12,14M C-D </v>
          </cell>
          <cell r="F1563" t="str">
            <v>h</v>
          </cell>
        </row>
        <row r="1564">
          <cell r="B1564" t="str">
            <v>15.1.314</v>
          </cell>
          <cell r="D1564" t="str">
            <v>72.26.03.01</v>
          </cell>
          <cell r="E1564" t="str">
            <v>EQ.VIS.OAE 7,62M C-A</v>
          </cell>
          <cell r="F1564" t="str">
            <v>h</v>
          </cell>
        </row>
        <row r="1565">
          <cell r="B1565" t="str">
            <v>15.1.315</v>
          </cell>
          <cell r="D1565" t="str">
            <v>72.26.03.02</v>
          </cell>
          <cell r="E1565" t="str">
            <v>EQ.VIS.OAE 7,62M C-B</v>
          </cell>
          <cell r="F1565" t="str">
            <v>h</v>
          </cell>
        </row>
        <row r="1566">
          <cell r="B1566" t="str">
            <v>15.1.316</v>
          </cell>
          <cell r="D1566" t="str">
            <v>72.26.03.03</v>
          </cell>
          <cell r="E1566" t="str">
            <v>EQ.VIS.OAE 7,62M C-C</v>
          </cell>
          <cell r="F1566" t="str">
            <v>h</v>
          </cell>
        </row>
        <row r="1567">
          <cell r="B1567" t="str">
            <v>15.1.317</v>
          </cell>
          <cell r="D1567" t="str">
            <v>72.26.03.04</v>
          </cell>
          <cell r="E1567" t="str">
            <v>EQ.VIS.OAE 7,62M C-D</v>
          </cell>
          <cell r="F1567" t="str">
            <v>h</v>
          </cell>
        </row>
        <row r="1568">
          <cell r="B1568" t="str">
            <v>15.1.318</v>
          </cell>
          <cell r="D1568" t="str">
            <v xml:space="preserve">72.26.04.06 </v>
          </cell>
          <cell r="E1568" t="str">
            <v>E. LAB. CAMPO/SEDE C-F</v>
          </cell>
          <cell r="F1568" t="str">
            <v>equip. mensal</v>
          </cell>
        </row>
        <row r="1569">
          <cell r="B1569" t="str">
            <v>15.1.319</v>
          </cell>
          <cell r="D1569" t="str">
            <v>72.27.01.01</v>
          </cell>
          <cell r="E1569" t="str">
            <v>ESC.H.S/ES.0,7M3 C-A</v>
          </cell>
          <cell r="F1569" t="str">
            <v>h</v>
          </cell>
        </row>
        <row r="1570">
          <cell r="B1570" t="str">
            <v>15.1.320</v>
          </cell>
          <cell r="D1570" t="str">
            <v>72.27.01.02</v>
          </cell>
          <cell r="E1570" t="str">
            <v>ESC.H.S/ES.0,7M3 C-B</v>
          </cell>
          <cell r="F1570" t="str">
            <v>h</v>
          </cell>
        </row>
        <row r="1571">
          <cell r="B1571" t="str">
            <v>15.1.321</v>
          </cell>
          <cell r="D1571" t="str">
            <v>72.27.01.03</v>
          </cell>
          <cell r="E1571" t="str">
            <v>ESC.H.S/ES.0,7M3 C-C</v>
          </cell>
          <cell r="F1571" t="str">
            <v>h</v>
          </cell>
        </row>
        <row r="1572">
          <cell r="B1572" t="str">
            <v>15.1.322</v>
          </cell>
          <cell r="D1572" t="str">
            <v>72.27.01.04</v>
          </cell>
          <cell r="E1572" t="str">
            <v>ESC.H.S/ES.0,7M3 C-D</v>
          </cell>
          <cell r="F1572" t="str">
            <v>h</v>
          </cell>
        </row>
        <row r="1573">
          <cell r="B1573" t="str">
            <v>15.1.323</v>
          </cell>
          <cell r="D1573" t="str">
            <v>72.27.02.01</v>
          </cell>
          <cell r="E1573" t="str">
            <v>ESC.H.S/ES.0,6M3 C-A</v>
          </cell>
          <cell r="F1573" t="str">
            <v>h</v>
          </cell>
        </row>
        <row r="1574">
          <cell r="B1574" t="str">
            <v>15.1.324</v>
          </cell>
          <cell r="D1574" t="str">
            <v>72.27.02.02</v>
          </cell>
          <cell r="E1574" t="str">
            <v xml:space="preserve">ESC.H.S/ES.0,6M3 C-B </v>
          </cell>
          <cell r="F1574" t="str">
            <v>h</v>
          </cell>
        </row>
        <row r="1575">
          <cell r="B1575" t="str">
            <v>15.1.325</v>
          </cell>
          <cell r="D1575" t="str">
            <v>72.27.02.03</v>
          </cell>
          <cell r="E1575" t="str">
            <v>ESC.H.S/ES.0,6M3 C-C</v>
          </cell>
          <cell r="F1575" t="str">
            <v>h</v>
          </cell>
        </row>
        <row r="1576">
          <cell r="B1576" t="str">
            <v>15.1.326</v>
          </cell>
          <cell r="D1576" t="str">
            <v>72.27.02.04</v>
          </cell>
          <cell r="E1576" t="str">
            <v>ESC.H.S/ES.0,6M3 C-D</v>
          </cell>
          <cell r="F1576" t="str">
            <v>h</v>
          </cell>
        </row>
        <row r="1577">
          <cell r="B1577" t="str">
            <v>15.1.327</v>
          </cell>
          <cell r="D1577" t="str">
            <v>72.27.03.01</v>
          </cell>
          <cell r="E1577" t="str">
            <v xml:space="preserve">ESC.H.S/ES.0,62M3 C-A </v>
          </cell>
          <cell r="F1577" t="str">
            <v>h</v>
          </cell>
        </row>
        <row r="1578">
          <cell r="B1578" t="str">
            <v>15.1.328</v>
          </cell>
          <cell r="D1578" t="str">
            <v>72.27.03.02</v>
          </cell>
          <cell r="E1578" t="str">
            <v>ESC.H.S/ES.0,62M3 C-B</v>
          </cell>
          <cell r="F1578" t="str">
            <v>h</v>
          </cell>
        </row>
        <row r="1579">
          <cell r="B1579" t="str">
            <v>15.1.329</v>
          </cell>
          <cell r="D1579" t="str">
            <v>72.27.03.03</v>
          </cell>
          <cell r="E1579" t="str">
            <v>ESC.H.S/ES.0,62M3 C-C</v>
          </cell>
          <cell r="F1579" t="str">
            <v>h</v>
          </cell>
        </row>
        <row r="1580">
          <cell r="B1580" t="str">
            <v>15.1.330</v>
          </cell>
          <cell r="D1580" t="str">
            <v>72.27.03.04</v>
          </cell>
          <cell r="E1580" t="str">
            <v>ESC.H.S/ES.0,62M3 C-D</v>
          </cell>
          <cell r="F1580" t="str">
            <v>h</v>
          </cell>
        </row>
        <row r="1581">
          <cell r="B1581" t="str">
            <v>15.1.331</v>
          </cell>
          <cell r="D1581" t="str">
            <v>72.27.04.01</v>
          </cell>
          <cell r="E1581" t="str">
            <v>ESC.H.S/ES.2,2M3 C-A</v>
          </cell>
          <cell r="F1581" t="str">
            <v>h</v>
          </cell>
        </row>
        <row r="1582">
          <cell r="B1582" t="str">
            <v>15.1.332</v>
          </cell>
          <cell r="D1582" t="str">
            <v>72.27.04.02</v>
          </cell>
          <cell r="E1582" t="str">
            <v>ESC.H.S/ES.2,2M3 C-B</v>
          </cell>
          <cell r="F1582" t="str">
            <v>h</v>
          </cell>
        </row>
        <row r="1583">
          <cell r="B1583" t="str">
            <v>15.1.333</v>
          </cell>
          <cell r="D1583" t="str">
            <v>72.27.04.03</v>
          </cell>
          <cell r="E1583" t="str">
            <v>ESC.H.S/ES.2,2M3 C-C</v>
          </cell>
          <cell r="F1583" t="str">
            <v>h</v>
          </cell>
        </row>
        <row r="1584">
          <cell r="B1584" t="str">
            <v>15.1.334</v>
          </cell>
          <cell r="D1584" t="str">
            <v>72.27.04.04</v>
          </cell>
          <cell r="E1584" t="str">
            <v>ESC.H.S/ES.2,2M3 C-D</v>
          </cell>
          <cell r="F1584" t="str">
            <v>h</v>
          </cell>
        </row>
        <row r="1585">
          <cell r="B1585" t="str">
            <v>15.1.335</v>
          </cell>
          <cell r="D1585" t="str">
            <v>72.27.05.01</v>
          </cell>
          <cell r="E1585" t="str">
            <v>ESC.H.S/PN0,25M3 C-A</v>
          </cell>
          <cell r="F1585" t="str">
            <v>h</v>
          </cell>
        </row>
        <row r="1586">
          <cell r="B1586" t="str">
            <v>15.1.336</v>
          </cell>
          <cell r="D1586" t="str">
            <v>72.27.05.02</v>
          </cell>
          <cell r="E1586" t="str">
            <v>ESC.H.S/PN0,25M3 C-B</v>
          </cell>
          <cell r="F1586" t="str">
            <v>h</v>
          </cell>
        </row>
        <row r="1587">
          <cell r="B1587" t="str">
            <v>15.1.337</v>
          </cell>
          <cell r="D1587" t="str">
            <v>72.27.05.03</v>
          </cell>
          <cell r="E1587" t="str">
            <v>ESC.H.S/PN0,25M3 C-C</v>
          </cell>
          <cell r="F1587" t="str">
            <v>h</v>
          </cell>
        </row>
        <row r="1588">
          <cell r="B1588" t="str">
            <v>15.1.338</v>
          </cell>
          <cell r="D1588" t="str">
            <v>72.27.05.04</v>
          </cell>
          <cell r="E1588" t="str">
            <v>ESC.H.S/PN0,25M3 C-D</v>
          </cell>
          <cell r="F1588" t="str">
            <v>h</v>
          </cell>
        </row>
        <row r="1589">
          <cell r="B1589" t="str">
            <v>15.1.339</v>
          </cell>
          <cell r="D1589" t="str">
            <v>72.28.01.01</v>
          </cell>
          <cell r="E1589" t="str">
            <v>EMPILHAD.2500KG C-A</v>
          </cell>
          <cell r="F1589" t="str">
            <v>h</v>
          </cell>
        </row>
        <row r="1590">
          <cell r="B1590" t="str">
            <v>15.1.340</v>
          </cell>
          <cell r="D1590" t="str">
            <v>72.28.01.02</v>
          </cell>
          <cell r="E1590" t="str">
            <v>EMPILHAD.2500KG C-B</v>
          </cell>
          <cell r="F1590" t="str">
            <v>h</v>
          </cell>
        </row>
        <row r="1591">
          <cell r="B1591" t="str">
            <v>15.1.341</v>
          </cell>
          <cell r="D1591" t="str">
            <v>72.28.01.03</v>
          </cell>
          <cell r="E1591" t="str">
            <v xml:space="preserve">EMPILHAD.2500KG C-C </v>
          </cell>
          <cell r="F1591" t="str">
            <v>h</v>
          </cell>
        </row>
        <row r="1592">
          <cell r="B1592" t="str">
            <v>15.1.342</v>
          </cell>
          <cell r="D1592" t="str">
            <v>72.28.01.04</v>
          </cell>
          <cell r="E1592" t="str">
            <v>EMPILHAD.2500KG C-D</v>
          </cell>
          <cell r="F1592" t="str">
            <v>h</v>
          </cell>
        </row>
        <row r="1593">
          <cell r="B1593" t="str">
            <v>15.1.343</v>
          </cell>
          <cell r="D1593" t="str">
            <v>72.28.02.01</v>
          </cell>
          <cell r="E1593" t="str">
            <v>EMPILHAD.5000KG C-A</v>
          </cell>
          <cell r="F1593" t="str">
            <v>h</v>
          </cell>
        </row>
        <row r="1594">
          <cell r="B1594" t="str">
            <v>15.1.344</v>
          </cell>
          <cell r="D1594" t="str">
            <v>72.28.02.02</v>
          </cell>
          <cell r="E1594" t="str">
            <v>EMPILHAD.5000KG C-B</v>
          </cell>
          <cell r="F1594" t="str">
            <v>h</v>
          </cell>
        </row>
        <row r="1595">
          <cell r="B1595" t="str">
            <v>15.1.345</v>
          </cell>
          <cell r="D1595" t="str">
            <v>72.28.02.03</v>
          </cell>
          <cell r="E1595" t="str">
            <v>EMPILHAD.5000KG C-C</v>
          </cell>
          <cell r="F1595" t="str">
            <v>h</v>
          </cell>
        </row>
        <row r="1596">
          <cell r="B1596" t="str">
            <v>15.1.346</v>
          </cell>
          <cell r="D1596" t="str">
            <v>72.28.02.04</v>
          </cell>
          <cell r="E1596" t="str">
            <v>EMPILHAD.5000KG C-D</v>
          </cell>
          <cell r="F1596" t="str">
            <v>h</v>
          </cell>
        </row>
        <row r="1597">
          <cell r="B1597" t="str">
            <v>15.1.347</v>
          </cell>
          <cell r="D1597" t="str">
            <v>72.29.01.01</v>
          </cell>
          <cell r="E1597" t="str">
            <v>FRES.F.S/PN 150 C-A</v>
          </cell>
          <cell r="F1597" t="str">
            <v>h</v>
          </cell>
        </row>
        <row r="1598">
          <cell r="B1598" t="str">
            <v>15.1.348</v>
          </cell>
          <cell r="D1598" t="str">
            <v>72.29.01.02</v>
          </cell>
          <cell r="E1598" t="str">
            <v>FRES.F.S/PN 150 C-B</v>
          </cell>
          <cell r="F1598" t="str">
            <v>h</v>
          </cell>
        </row>
        <row r="1599">
          <cell r="B1599" t="str">
            <v>15.1.349</v>
          </cell>
          <cell r="D1599" t="str">
            <v>72.29.01.03</v>
          </cell>
          <cell r="E1599" t="str">
            <v xml:space="preserve">FRES.F.S/PN 150 C-C </v>
          </cell>
          <cell r="F1599" t="str">
            <v>h</v>
          </cell>
        </row>
        <row r="1600">
          <cell r="B1600" t="str">
            <v>15.1.350</v>
          </cell>
          <cell r="D1600" t="str">
            <v>72.29.01.04</v>
          </cell>
          <cell r="E1600" t="str">
            <v>FRES.F.S/PN 150 C-D</v>
          </cell>
          <cell r="F1600" t="str">
            <v>h</v>
          </cell>
        </row>
        <row r="1601">
          <cell r="B1601" t="str">
            <v>15.1.351</v>
          </cell>
          <cell r="D1601" t="str">
            <v>72.29.02.01</v>
          </cell>
          <cell r="E1601" t="str">
            <v>FRES.F.S/EST.403 C-A</v>
          </cell>
          <cell r="F1601" t="str">
            <v>h</v>
          </cell>
        </row>
        <row r="1602">
          <cell r="B1602" t="str">
            <v>15.1.352</v>
          </cell>
          <cell r="D1602" t="str">
            <v>72.29.02.02</v>
          </cell>
          <cell r="E1602" t="str">
            <v>FRES.F.S/EST.403 C-B</v>
          </cell>
          <cell r="F1602" t="str">
            <v>h</v>
          </cell>
        </row>
        <row r="1603">
          <cell r="B1603" t="str">
            <v>15.1.353</v>
          </cell>
          <cell r="D1603" t="str">
            <v>72.29.02.03</v>
          </cell>
          <cell r="E1603" t="str">
            <v>FRES.F.S/EST.403 C-C</v>
          </cell>
          <cell r="F1603" t="str">
            <v>h</v>
          </cell>
        </row>
        <row r="1604">
          <cell r="B1604" t="str">
            <v>15.1.354</v>
          </cell>
          <cell r="D1604" t="str">
            <v>72.29.02.04</v>
          </cell>
          <cell r="E1604" t="str">
            <v>FRES.F.S/EST.403 C-D</v>
          </cell>
          <cell r="F1604" t="str">
            <v>h</v>
          </cell>
        </row>
        <row r="1605">
          <cell r="B1605" t="str">
            <v>15.1.355</v>
          </cell>
          <cell r="D1605" t="str">
            <v>72.31.01.01</v>
          </cell>
          <cell r="E1605" t="str">
            <v>GRUP.GERAD.40KVA C-A</v>
          </cell>
          <cell r="F1605" t="str">
            <v>h</v>
          </cell>
        </row>
        <row r="1606">
          <cell r="B1606" t="str">
            <v>15.1.356</v>
          </cell>
          <cell r="D1606" t="str">
            <v>72.31.01.02</v>
          </cell>
          <cell r="E1606" t="str">
            <v>GRUP.GERAD.40KVA C-B</v>
          </cell>
          <cell r="F1606" t="str">
            <v>h</v>
          </cell>
        </row>
        <row r="1607">
          <cell r="B1607" t="str">
            <v>15.1.357</v>
          </cell>
          <cell r="D1607" t="str">
            <v>72.31.01.03</v>
          </cell>
          <cell r="E1607" t="str">
            <v>GRUP.GERAD.40KVA C-C</v>
          </cell>
          <cell r="F1607" t="str">
            <v>h</v>
          </cell>
        </row>
        <row r="1608">
          <cell r="B1608" t="str">
            <v>15.1.358</v>
          </cell>
          <cell r="D1608" t="str">
            <v>72.31.01.04</v>
          </cell>
          <cell r="E1608" t="str">
            <v>GRUP.GERAD.40 KVA C-D</v>
          </cell>
          <cell r="F1608" t="str">
            <v>h</v>
          </cell>
        </row>
        <row r="1609">
          <cell r="B1609" t="str">
            <v>15.1.359</v>
          </cell>
          <cell r="D1609" t="str">
            <v>72.31.02.01</v>
          </cell>
          <cell r="E1609" t="str">
            <v>GRUP.GERAD.55 KVA C-A</v>
          </cell>
          <cell r="F1609" t="str">
            <v>h</v>
          </cell>
        </row>
        <row r="1610">
          <cell r="B1610" t="str">
            <v>15.1.360</v>
          </cell>
          <cell r="D1610" t="str">
            <v>72.31.02.02</v>
          </cell>
          <cell r="E1610" t="str">
            <v>GRUP.GERAD.55 KVA C-B</v>
          </cell>
          <cell r="F1610" t="str">
            <v>h</v>
          </cell>
        </row>
        <row r="1611">
          <cell r="B1611" t="str">
            <v>15.1.361</v>
          </cell>
          <cell r="D1611" t="str">
            <v>72.31.02.03</v>
          </cell>
          <cell r="E1611" t="str">
            <v>GRUP.GERAD.55 KVA C-C</v>
          </cell>
          <cell r="F1611" t="str">
            <v>h</v>
          </cell>
        </row>
        <row r="1612">
          <cell r="B1612" t="str">
            <v>15.1.362</v>
          </cell>
          <cell r="D1612" t="str">
            <v>72.31.02.04</v>
          </cell>
          <cell r="E1612" t="str">
            <v>GRUP.GERAD.55 KVA C-D</v>
          </cell>
          <cell r="F1612" t="str">
            <v>h</v>
          </cell>
        </row>
        <row r="1613">
          <cell r="B1613" t="str">
            <v>15.1.363</v>
          </cell>
          <cell r="D1613" t="str">
            <v>72.31.03.01</v>
          </cell>
          <cell r="E1613" t="str">
            <v>GRUP.GERAD.83 KVA C-A</v>
          </cell>
          <cell r="F1613" t="str">
            <v>h</v>
          </cell>
        </row>
        <row r="1614">
          <cell r="B1614" t="str">
            <v>15.1.364</v>
          </cell>
          <cell r="D1614" t="str">
            <v>72.31.03.02</v>
          </cell>
          <cell r="E1614" t="str">
            <v>GRUP.GERAD.83 KVA C-B</v>
          </cell>
          <cell r="F1614" t="str">
            <v>h</v>
          </cell>
        </row>
        <row r="1615">
          <cell r="B1615" t="str">
            <v>15.1.365</v>
          </cell>
          <cell r="D1615" t="str">
            <v>72.31.03.03</v>
          </cell>
          <cell r="E1615" t="str">
            <v>GRUP.GERAD.83 KVA C-C</v>
          </cell>
          <cell r="F1615" t="str">
            <v>h</v>
          </cell>
        </row>
        <row r="1616">
          <cell r="B1616" t="str">
            <v>15.1.366</v>
          </cell>
          <cell r="D1616" t="str">
            <v>72.31.03.04</v>
          </cell>
          <cell r="E1616" t="str">
            <v>GRUP.GERAD.83 KVA C-D</v>
          </cell>
          <cell r="F1616" t="str">
            <v>h</v>
          </cell>
        </row>
        <row r="1617">
          <cell r="B1617" t="str">
            <v>15.1.367</v>
          </cell>
          <cell r="D1617" t="str">
            <v>72.31.04.01</v>
          </cell>
          <cell r="E1617" t="str">
            <v>G.GERADOR 115 KVA C-A</v>
          </cell>
          <cell r="F1617" t="str">
            <v>h</v>
          </cell>
        </row>
        <row r="1618">
          <cell r="B1618" t="str">
            <v>15.1.368</v>
          </cell>
          <cell r="D1618" t="str">
            <v>72.31.04.02</v>
          </cell>
          <cell r="E1618" t="str">
            <v>G.GERADOR 115 KVA C-B</v>
          </cell>
          <cell r="F1618" t="str">
            <v>h</v>
          </cell>
        </row>
        <row r="1619">
          <cell r="B1619" t="str">
            <v>15.1.369</v>
          </cell>
          <cell r="D1619" t="str">
            <v>72.31.04.03</v>
          </cell>
          <cell r="E1619" t="str">
            <v>G.GERADOR 115 KVA C-C</v>
          </cell>
          <cell r="F1619" t="str">
            <v>h</v>
          </cell>
        </row>
        <row r="1620">
          <cell r="B1620" t="str">
            <v>15.1.370</v>
          </cell>
          <cell r="D1620" t="str">
            <v>72.31.04.04</v>
          </cell>
          <cell r="E1620" t="str">
            <v>G.GERADOR 115 KVA C-D</v>
          </cell>
          <cell r="F1620" t="str">
            <v>h</v>
          </cell>
        </row>
        <row r="1621">
          <cell r="B1621" t="str">
            <v>15.1.371</v>
          </cell>
          <cell r="D1621" t="str">
            <v>72.31.05.01</v>
          </cell>
          <cell r="E1621" t="str">
            <v>G.GER.POR.3,5KVA C-A</v>
          </cell>
          <cell r="F1621" t="str">
            <v>h</v>
          </cell>
        </row>
        <row r="1622">
          <cell r="B1622" t="str">
            <v>15.1.372</v>
          </cell>
          <cell r="D1622" t="str">
            <v>72.31.05.02</v>
          </cell>
          <cell r="E1622" t="str">
            <v>G.GER.POR.3,5KVA C-B</v>
          </cell>
          <cell r="F1622" t="str">
            <v>h</v>
          </cell>
        </row>
        <row r="1623">
          <cell r="B1623" t="str">
            <v>15.1.373</v>
          </cell>
          <cell r="D1623" t="str">
            <v>72.31.05.03</v>
          </cell>
          <cell r="E1623" t="str">
            <v>G.GER.POR.3,5KVA C-C</v>
          </cell>
          <cell r="F1623" t="str">
            <v>h</v>
          </cell>
        </row>
        <row r="1624">
          <cell r="B1624" t="str">
            <v>15.1.374</v>
          </cell>
          <cell r="D1624" t="str">
            <v>72.31.05.04</v>
          </cell>
          <cell r="E1624" t="str">
            <v>G.GER.POR.3,5KVA C-D</v>
          </cell>
          <cell r="F1624" t="str">
            <v>h</v>
          </cell>
        </row>
        <row r="1625">
          <cell r="B1625" t="str">
            <v>15.1.375</v>
          </cell>
          <cell r="D1625" t="str">
            <v>72.31.06.01</v>
          </cell>
          <cell r="E1625" t="str">
            <v>G.GER.POR.7KVA C-A</v>
          </cell>
          <cell r="F1625" t="str">
            <v>h</v>
          </cell>
        </row>
        <row r="1626">
          <cell r="B1626" t="str">
            <v>15.1.376</v>
          </cell>
          <cell r="D1626" t="str">
            <v>72.31.06.02</v>
          </cell>
          <cell r="E1626" t="str">
            <v>G.GER.POR.7KVA C-B</v>
          </cell>
          <cell r="F1626" t="str">
            <v>h</v>
          </cell>
        </row>
        <row r="1627">
          <cell r="B1627" t="str">
            <v>15.1.377</v>
          </cell>
          <cell r="D1627" t="str">
            <v>72.31.06.03</v>
          </cell>
          <cell r="E1627" t="str">
            <v>G.GER.POR.7KVA C-C</v>
          </cell>
          <cell r="F1627" t="str">
            <v>h</v>
          </cell>
        </row>
        <row r="1628">
          <cell r="B1628" t="str">
            <v>15.1.378</v>
          </cell>
          <cell r="D1628" t="str">
            <v>72.31.06.04</v>
          </cell>
          <cell r="E1628" t="str">
            <v>G.GER.POR.7KVA C-D</v>
          </cell>
          <cell r="F1628" t="str">
            <v>h</v>
          </cell>
        </row>
        <row r="1629">
          <cell r="B1629" t="str">
            <v>15.1.379</v>
          </cell>
          <cell r="D1629" t="str">
            <v>72.32.01.01</v>
          </cell>
          <cell r="E1629" t="str">
            <v>GUIN.ELET.COL.30MC-A</v>
          </cell>
          <cell r="F1629" t="str">
            <v>h</v>
          </cell>
        </row>
        <row r="1630">
          <cell r="B1630" t="str">
            <v>15.1.380</v>
          </cell>
          <cell r="D1630" t="str">
            <v>72.32.01.02</v>
          </cell>
          <cell r="E1630" t="str">
            <v>GUIN.ELET.COL.30MC-B</v>
          </cell>
          <cell r="F1630" t="str">
            <v>h</v>
          </cell>
        </row>
        <row r="1631">
          <cell r="B1631" t="str">
            <v>15.1.381</v>
          </cell>
          <cell r="D1631" t="str">
            <v>72.32.01.03</v>
          </cell>
          <cell r="E1631" t="str">
            <v>GUIN.ELET.COL.30MC-C</v>
          </cell>
          <cell r="F1631" t="str">
            <v>h</v>
          </cell>
        </row>
        <row r="1632">
          <cell r="B1632" t="str">
            <v>15.1.382</v>
          </cell>
          <cell r="D1632" t="str">
            <v>72.32.01.04</v>
          </cell>
          <cell r="E1632" t="str">
            <v>GUIN.ELET.COL.30MC-D</v>
          </cell>
          <cell r="F1632" t="str">
            <v>h</v>
          </cell>
        </row>
        <row r="1633">
          <cell r="B1633" t="str">
            <v>15.1.383</v>
          </cell>
          <cell r="D1633" t="str">
            <v>72.32.02.01</v>
          </cell>
          <cell r="E1633" t="str">
            <v>GUIN.ELET.EL.30M C-A</v>
          </cell>
          <cell r="F1633" t="str">
            <v>h</v>
          </cell>
        </row>
        <row r="1634">
          <cell r="B1634" t="str">
            <v>15.1.384</v>
          </cell>
          <cell r="D1634" t="str">
            <v>72.32.02.02</v>
          </cell>
          <cell r="E1634" t="str">
            <v>GUIN.ELET.EL.30M C-B</v>
          </cell>
          <cell r="F1634" t="str">
            <v>h</v>
          </cell>
        </row>
        <row r="1635">
          <cell r="B1635" t="str">
            <v>15.1.385</v>
          </cell>
          <cell r="D1635" t="str">
            <v>72.32.02.03</v>
          </cell>
          <cell r="E1635" t="str">
            <v>GUIN.ELET.EL.30M C-C</v>
          </cell>
          <cell r="F1635" t="str">
            <v>h</v>
          </cell>
        </row>
        <row r="1636">
          <cell r="B1636" t="str">
            <v>15.1.386</v>
          </cell>
          <cell r="D1636" t="str">
            <v>72.32.02.04</v>
          </cell>
          <cell r="E1636" t="str">
            <v>GUIN.ELET.EL.30M C-D</v>
          </cell>
          <cell r="F1636" t="str">
            <v>h</v>
          </cell>
        </row>
        <row r="1637">
          <cell r="B1637" t="str">
            <v>15.1.387</v>
          </cell>
          <cell r="D1637" t="str">
            <v>72.33.01.01</v>
          </cell>
          <cell r="E1637" t="str">
            <v>GUIN.H.S/PN 20T C-A</v>
          </cell>
          <cell r="F1637" t="str">
            <v>h</v>
          </cell>
        </row>
        <row r="1638">
          <cell r="B1638" t="str">
            <v>15.1.388</v>
          </cell>
          <cell r="D1638" t="str">
            <v>72.33.01.02</v>
          </cell>
          <cell r="E1638" t="str">
            <v>GUIN.H.S/PN 20T C-B h</v>
          </cell>
          <cell r="F1638" t="str">
            <v>h</v>
          </cell>
        </row>
        <row r="1639">
          <cell r="B1639" t="str">
            <v>15.1.389</v>
          </cell>
          <cell r="D1639" t="str">
            <v>72.33.01.03</v>
          </cell>
          <cell r="E1639" t="str">
            <v>GUIN.H.S/PN 20T C-C</v>
          </cell>
          <cell r="F1639" t="str">
            <v>h</v>
          </cell>
        </row>
        <row r="1640">
          <cell r="B1640" t="str">
            <v>15.1.390</v>
          </cell>
          <cell r="D1640" t="str">
            <v>72.33.01.04</v>
          </cell>
          <cell r="E1640" t="str">
            <v>GUIN.H.S/PN 20T C-D</v>
          </cell>
          <cell r="F1640" t="str">
            <v>h</v>
          </cell>
        </row>
        <row r="1641">
          <cell r="B1641" t="str">
            <v>15.1.391</v>
          </cell>
          <cell r="D1641" t="str">
            <v>72.33.02.01</v>
          </cell>
          <cell r="E1641" t="str">
            <v>GUIN.H.S/PN27,2T C-A</v>
          </cell>
          <cell r="F1641" t="str">
            <v>h</v>
          </cell>
        </row>
        <row r="1642">
          <cell r="B1642" t="str">
            <v>15.1.392</v>
          </cell>
          <cell r="D1642" t="str">
            <v>72.33.02.02</v>
          </cell>
          <cell r="E1642" t="str">
            <v>GUIN.H.S/PN27,2T C-B</v>
          </cell>
          <cell r="F1642" t="str">
            <v>h</v>
          </cell>
        </row>
        <row r="1643">
          <cell r="B1643" t="str">
            <v>15.1.393</v>
          </cell>
          <cell r="D1643" t="str">
            <v>72.33.02.03</v>
          </cell>
          <cell r="E1643" t="str">
            <v>GUIN.H.S/PN27,2T C-C</v>
          </cell>
          <cell r="F1643" t="str">
            <v>h</v>
          </cell>
        </row>
        <row r="1644">
          <cell r="B1644" t="str">
            <v>15.1.394</v>
          </cell>
          <cell r="D1644" t="str">
            <v>72.33.02.04</v>
          </cell>
          <cell r="E1644" t="str">
            <v>GUIN.H.S/PN27,2T C-D</v>
          </cell>
          <cell r="F1644" t="str">
            <v>h</v>
          </cell>
        </row>
        <row r="1645">
          <cell r="B1645" t="str">
            <v>15.1.395</v>
          </cell>
          <cell r="D1645" t="str">
            <v>72.34.01.01</v>
          </cell>
          <cell r="E1645" t="str">
            <v>LAVA JATO 200L/H C-A</v>
          </cell>
          <cell r="F1645" t="str">
            <v>h</v>
          </cell>
        </row>
        <row r="1646">
          <cell r="B1646" t="str">
            <v>15.1.396</v>
          </cell>
          <cell r="D1646" t="str">
            <v>72.34.01.02</v>
          </cell>
          <cell r="E1646" t="str">
            <v xml:space="preserve">LAVA JATO 200L/H C-B </v>
          </cell>
          <cell r="F1646" t="str">
            <v>h</v>
          </cell>
        </row>
        <row r="1647">
          <cell r="B1647" t="str">
            <v>15.1.397</v>
          </cell>
          <cell r="D1647" t="str">
            <v>72.34.01.03</v>
          </cell>
          <cell r="E1647" t="str">
            <v>LAVA JATO 200L/H C-C</v>
          </cell>
          <cell r="F1647" t="str">
            <v>h</v>
          </cell>
        </row>
        <row r="1648">
          <cell r="B1648" t="str">
            <v>15.1.398</v>
          </cell>
          <cell r="D1648" t="str">
            <v>72.34.01.04</v>
          </cell>
          <cell r="E1648" t="str">
            <v>LAVA JATO 200L/H C-D</v>
          </cell>
          <cell r="F1648" t="str">
            <v>h</v>
          </cell>
        </row>
        <row r="1649">
          <cell r="B1649" t="str">
            <v>15.1.399</v>
          </cell>
          <cell r="D1649" t="str">
            <v>72.35.01.01</v>
          </cell>
          <cell r="E1649" t="str">
            <v>MAR.ROMP.PN.11,2 C-A</v>
          </cell>
          <cell r="F1649" t="str">
            <v>h</v>
          </cell>
        </row>
        <row r="1650">
          <cell r="B1650" t="str">
            <v>15.1.400</v>
          </cell>
          <cell r="D1650" t="str">
            <v>72.35.01.02</v>
          </cell>
          <cell r="E1650" t="str">
            <v>MAR.ROMP.PN.11,2 C-B</v>
          </cell>
          <cell r="F1650" t="str">
            <v>h</v>
          </cell>
        </row>
        <row r="1651">
          <cell r="B1651" t="str">
            <v>15.1.401</v>
          </cell>
          <cell r="D1651" t="str">
            <v>72.35.01.03</v>
          </cell>
          <cell r="E1651" t="str">
            <v>MAR.ROMP.PN.11,2 C-C</v>
          </cell>
          <cell r="F1651" t="str">
            <v>h</v>
          </cell>
        </row>
        <row r="1652">
          <cell r="B1652" t="str">
            <v>15.1.402</v>
          </cell>
          <cell r="D1652" t="str">
            <v>72.35.01.04</v>
          </cell>
          <cell r="E1652" t="str">
            <v>MAR.ROMP.PN.11,2 C-D</v>
          </cell>
          <cell r="F1652" t="str">
            <v>h</v>
          </cell>
        </row>
        <row r="1653">
          <cell r="B1653" t="str">
            <v>15.1.403</v>
          </cell>
          <cell r="D1653" t="str">
            <v xml:space="preserve">72.35.02.01 </v>
          </cell>
          <cell r="E1653" t="str">
            <v>MAR.ROMP.PN.35KG C-A</v>
          </cell>
          <cell r="F1653" t="str">
            <v>h</v>
          </cell>
        </row>
        <row r="1654">
          <cell r="B1654" t="str">
            <v>15.1.404</v>
          </cell>
          <cell r="D1654" t="str">
            <v xml:space="preserve">72.35.02.02 </v>
          </cell>
          <cell r="E1654" t="str">
            <v>MAR.ROMP.PN.35KG C-B</v>
          </cell>
          <cell r="F1654" t="str">
            <v>h</v>
          </cell>
        </row>
        <row r="1655">
          <cell r="B1655" t="str">
            <v>15.1.405</v>
          </cell>
          <cell r="D1655" t="str">
            <v>72.35.02.03</v>
          </cell>
          <cell r="E1655" t="str">
            <v>MAR.ROMP.PN.35KG C-C</v>
          </cell>
          <cell r="F1655" t="str">
            <v>h</v>
          </cell>
        </row>
        <row r="1656">
          <cell r="B1656" t="str">
            <v>15.1.406</v>
          </cell>
          <cell r="D1656" t="str">
            <v>72.35.02.04</v>
          </cell>
          <cell r="E1656" t="str">
            <v>MAR.ROMP.PN.35KG C-D</v>
          </cell>
          <cell r="F1656" t="str">
            <v>h</v>
          </cell>
        </row>
        <row r="1657">
          <cell r="B1657" t="str">
            <v>15.1.407</v>
          </cell>
          <cell r="D1657" t="str">
            <v>72.35.03.01</v>
          </cell>
          <cell r="E1657" t="str">
            <v>MAR.ROMP.PN.42KG C-A</v>
          </cell>
          <cell r="F1657" t="str">
            <v>h</v>
          </cell>
        </row>
        <row r="1658">
          <cell r="B1658" t="str">
            <v>15.1.408</v>
          </cell>
          <cell r="D1658" t="str">
            <v>72.35.03.02</v>
          </cell>
          <cell r="E1658" t="str">
            <v>MAR.ROMP.PN.42KG C-B</v>
          </cell>
          <cell r="F1658" t="str">
            <v>h</v>
          </cell>
        </row>
        <row r="1659">
          <cell r="B1659" t="str">
            <v>15.1.409</v>
          </cell>
          <cell r="D1659" t="str">
            <v>72.35.03.03</v>
          </cell>
          <cell r="E1659" t="str">
            <v>MAR.ROMP.PN.42KG C-C</v>
          </cell>
          <cell r="F1659" t="str">
            <v>h</v>
          </cell>
        </row>
        <row r="1660">
          <cell r="B1660" t="str">
            <v>15.1.410</v>
          </cell>
          <cell r="D1660" t="str">
            <v>72.35.03.04</v>
          </cell>
          <cell r="E1660" t="str">
            <v>MAR.ROMP.PN.42KG C-D</v>
          </cell>
          <cell r="F1660" t="str">
            <v>h</v>
          </cell>
        </row>
        <row r="1661">
          <cell r="B1661" t="str">
            <v>15.1.411</v>
          </cell>
          <cell r="D1661" t="str">
            <v xml:space="preserve">72.36.01.01 </v>
          </cell>
          <cell r="E1661" t="str">
            <v>ROMP.HIDR.ESC. C-A</v>
          </cell>
          <cell r="F1661" t="str">
            <v>h</v>
          </cell>
        </row>
        <row r="1662">
          <cell r="B1662" t="str">
            <v>15.1.412</v>
          </cell>
          <cell r="D1662" t="str">
            <v>72.36.01.02</v>
          </cell>
          <cell r="E1662" t="str">
            <v>ROMP.HIDR.ESC. C-B</v>
          </cell>
          <cell r="F1662" t="str">
            <v>h</v>
          </cell>
        </row>
        <row r="1663">
          <cell r="B1663" t="str">
            <v>15.1.413</v>
          </cell>
          <cell r="D1663" t="str">
            <v>72.36.01.03</v>
          </cell>
          <cell r="E1663" t="str">
            <v>ROMP.HIDR.ESC. C-C</v>
          </cell>
          <cell r="F1663" t="str">
            <v>h</v>
          </cell>
        </row>
        <row r="1664">
          <cell r="B1664" t="str">
            <v>15.1.414</v>
          </cell>
          <cell r="D1664" t="str">
            <v xml:space="preserve">72.36.01.04 </v>
          </cell>
          <cell r="E1664" t="str">
            <v>ROMP.HIDR.ESC. C-D</v>
          </cell>
          <cell r="F1664" t="str">
            <v>h</v>
          </cell>
        </row>
        <row r="1665">
          <cell r="B1665" t="str">
            <v>15.1.415</v>
          </cell>
          <cell r="D1665" t="str">
            <v>72.36.02.01</v>
          </cell>
          <cell r="E1665" t="str">
            <v>ROMP.HID.RETRO. C-A</v>
          </cell>
          <cell r="F1665" t="str">
            <v>h</v>
          </cell>
        </row>
        <row r="1666">
          <cell r="B1666" t="str">
            <v>15.1.416</v>
          </cell>
          <cell r="D1666" t="str">
            <v xml:space="preserve">72.36.02.02 </v>
          </cell>
          <cell r="E1666" t="str">
            <v>ROMP.HID.RETRO. C-B</v>
          </cell>
          <cell r="F1666" t="str">
            <v>h</v>
          </cell>
        </row>
        <row r="1667">
          <cell r="B1667" t="str">
            <v>15.1.417</v>
          </cell>
          <cell r="D1667" t="str">
            <v xml:space="preserve">72.36.02.03 </v>
          </cell>
          <cell r="E1667" t="str">
            <v>ROMP.HID.RETRO. C-C</v>
          </cell>
          <cell r="F1667" t="str">
            <v>h</v>
          </cell>
        </row>
        <row r="1668">
          <cell r="B1668" t="str">
            <v>15.1.418</v>
          </cell>
          <cell r="D1668" t="str">
            <v>72.36.02.04</v>
          </cell>
          <cell r="E1668" t="str">
            <v>ROMP.HID.RETRO. C-D</v>
          </cell>
          <cell r="F1668" t="str">
            <v>h</v>
          </cell>
        </row>
        <row r="1669">
          <cell r="B1669" t="str">
            <v>15.1.419</v>
          </cell>
          <cell r="D1669" t="str">
            <v>72.37.01.01</v>
          </cell>
          <cell r="E1669" t="str">
            <v>MOTONIV.RIPPER C-A</v>
          </cell>
          <cell r="F1669" t="str">
            <v>h</v>
          </cell>
        </row>
        <row r="1670">
          <cell r="B1670" t="str">
            <v>15.1.420</v>
          </cell>
          <cell r="D1670" t="str">
            <v>72.37.01.02</v>
          </cell>
          <cell r="E1670" t="str">
            <v>MOTONIV.RIPPER C-B</v>
          </cell>
          <cell r="F1670" t="str">
            <v>h</v>
          </cell>
        </row>
        <row r="1671">
          <cell r="B1671" t="str">
            <v>15.1.421</v>
          </cell>
          <cell r="D1671" t="str">
            <v>72.37.01.03</v>
          </cell>
          <cell r="E1671" t="str">
            <v>MOTONIV.RIPPER C-C</v>
          </cell>
          <cell r="F1671" t="str">
            <v>h</v>
          </cell>
        </row>
        <row r="1672">
          <cell r="B1672" t="str">
            <v>15.1.422</v>
          </cell>
          <cell r="D1672" t="str">
            <v>72.37.01.04</v>
          </cell>
          <cell r="E1672" t="str">
            <v>MOTONIV.RIPPER C-D</v>
          </cell>
          <cell r="F1672" t="str">
            <v>h</v>
          </cell>
        </row>
        <row r="1673">
          <cell r="B1673" t="str">
            <v>15.1.423</v>
          </cell>
          <cell r="D1673" t="str">
            <v xml:space="preserve">72.37.02.01 </v>
          </cell>
          <cell r="E1673" t="str">
            <v>MOTONIV.ESCARIF. C-A</v>
          </cell>
          <cell r="F1673" t="str">
            <v>h</v>
          </cell>
        </row>
        <row r="1674">
          <cell r="B1674" t="str">
            <v>15.1.424</v>
          </cell>
          <cell r="D1674" t="str">
            <v xml:space="preserve">72.37.02.02 </v>
          </cell>
          <cell r="E1674" t="str">
            <v>MOTONIV.ESCARIF. C-B</v>
          </cell>
          <cell r="F1674" t="str">
            <v>h</v>
          </cell>
        </row>
        <row r="1675">
          <cell r="B1675" t="str">
            <v>15.1.425</v>
          </cell>
          <cell r="D1675" t="str">
            <v xml:space="preserve">72.37.02.03 </v>
          </cell>
          <cell r="E1675" t="str">
            <v>MOTONIV.ESCARIF. C-C</v>
          </cell>
          <cell r="F1675" t="str">
            <v>h</v>
          </cell>
        </row>
        <row r="1676">
          <cell r="B1676" t="str">
            <v>15.1.426</v>
          </cell>
          <cell r="D1676" t="str">
            <v>72.37.02.04</v>
          </cell>
          <cell r="E1676" t="str">
            <v>MOTONIV.ESCARIF. C-D</v>
          </cell>
          <cell r="F1676" t="str">
            <v>h</v>
          </cell>
        </row>
        <row r="1677">
          <cell r="B1677" t="str">
            <v>15.1.427</v>
          </cell>
          <cell r="D1677" t="str">
            <v>72.38.01.01</v>
          </cell>
          <cell r="E1677" t="str">
            <v>MOTOSCRAPER 15M3 C-A</v>
          </cell>
          <cell r="F1677" t="str">
            <v>h</v>
          </cell>
        </row>
        <row r="1678">
          <cell r="B1678" t="str">
            <v>15.1.428</v>
          </cell>
          <cell r="D1678" t="str">
            <v>72.38.01.02</v>
          </cell>
          <cell r="E1678" t="str">
            <v>MOTOSCRAPER 15M3 C-B</v>
          </cell>
          <cell r="F1678" t="str">
            <v>h</v>
          </cell>
        </row>
        <row r="1679">
          <cell r="B1679" t="str">
            <v>15.1.429</v>
          </cell>
          <cell r="D1679" t="str">
            <v xml:space="preserve">72.38.01.03 </v>
          </cell>
          <cell r="E1679" t="str">
            <v>MOTOSCRAPER 15M3 C-C</v>
          </cell>
          <cell r="F1679" t="str">
            <v>h</v>
          </cell>
        </row>
        <row r="1680">
          <cell r="B1680" t="str">
            <v>15.1.430</v>
          </cell>
          <cell r="D1680" t="str">
            <v>72.38.01.04</v>
          </cell>
          <cell r="E1680" t="str">
            <v>MOTOSCRAPER 15M3 C-D</v>
          </cell>
          <cell r="F1680" t="str">
            <v>h</v>
          </cell>
        </row>
        <row r="1681">
          <cell r="B1681" t="str">
            <v>15.1.431</v>
          </cell>
          <cell r="D1681" t="str">
            <v xml:space="preserve">72.38.02.01 </v>
          </cell>
          <cell r="E1681" t="str">
            <v>MOTOSCRAPER 26M3 C-A</v>
          </cell>
          <cell r="F1681" t="str">
            <v>h</v>
          </cell>
        </row>
        <row r="1682">
          <cell r="B1682" t="str">
            <v>15.1.432</v>
          </cell>
          <cell r="D1682" t="str">
            <v xml:space="preserve">72.38.02.02 </v>
          </cell>
          <cell r="E1682" t="str">
            <v>MOTOSCRAPER 26M3 C-B</v>
          </cell>
          <cell r="F1682" t="str">
            <v>h</v>
          </cell>
        </row>
        <row r="1683">
          <cell r="B1683" t="str">
            <v>15.1.433</v>
          </cell>
          <cell r="D1683" t="str">
            <v xml:space="preserve">72.38.02.03 </v>
          </cell>
          <cell r="E1683" t="str">
            <v>MOTOSCRAPER 26M3 C-C</v>
          </cell>
          <cell r="F1683" t="str">
            <v>h</v>
          </cell>
        </row>
        <row r="1684">
          <cell r="B1684" t="str">
            <v>15.1.434</v>
          </cell>
          <cell r="D1684" t="str">
            <v xml:space="preserve">72.38.02.04 </v>
          </cell>
          <cell r="E1684" t="str">
            <v>MOTOSCRAPER 26M3 C-D</v>
          </cell>
          <cell r="F1684" t="str">
            <v>h</v>
          </cell>
        </row>
        <row r="1685">
          <cell r="B1685" t="str">
            <v>15.1.435</v>
          </cell>
          <cell r="D1685" t="str">
            <v xml:space="preserve">72.39.01.01 </v>
          </cell>
          <cell r="E1685" t="str">
            <v>MAQ.SOLDA ELETR. C-A</v>
          </cell>
          <cell r="F1685" t="str">
            <v>h</v>
          </cell>
        </row>
        <row r="1686">
          <cell r="B1686" t="str">
            <v>15.1.436</v>
          </cell>
          <cell r="D1686" t="str">
            <v xml:space="preserve">72.39.01.02 </v>
          </cell>
          <cell r="E1686" t="str">
            <v>MAQ.SOLDA ELETR. C-B</v>
          </cell>
          <cell r="F1686" t="str">
            <v>h</v>
          </cell>
        </row>
        <row r="1687">
          <cell r="B1687" t="str">
            <v>15.1.437</v>
          </cell>
          <cell r="D1687" t="str">
            <v>72.39.01.03</v>
          </cell>
          <cell r="E1687" t="str">
            <v>MAQ.SOLDA ELETR. C-C</v>
          </cell>
          <cell r="F1687" t="str">
            <v>h</v>
          </cell>
        </row>
        <row r="1688">
          <cell r="B1688" t="str">
            <v>15.1.438</v>
          </cell>
          <cell r="D1688" t="str">
            <v xml:space="preserve">72.39.01.04 </v>
          </cell>
          <cell r="E1688" t="str">
            <v>MAQ.SOLDA ELETR. C-D</v>
          </cell>
          <cell r="F1688" t="str">
            <v>h</v>
          </cell>
        </row>
        <row r="1689">
          <cell r="B1689" t="str">
            <v>15.1.439</v>
          </cell>
          <cell r="D1689" t="str">
            <v xml:space="preserve">72.39.02.01 </v>
          </cell>
          <cell r="E1689" t="str">
            <v>MAQ.SOLDA DIESEL C-A</v>
          </cell>
          <cell r="F1689" t="str">
            <v>h</v>
          </cell>
        </row>
        <row r="1690">
          <cell r="B1690" t="str">
            <v>15.1.440</v>
          </cell>
          <cell r="D1690" t="str">
            <v xml:space="preserve">72.39.02.02 </v>
          </cell>
          <cell r="E1690" t="str">
            <v>MAQ.SOLDA DIESEL C-B</v>
          </cell>
          <cell r="F1690" t="str">
            <v>h</v>
          </cell>
        </row>
        <row r="1691">
          <cell r="B1691" t="str">
            <v>15.1.441</v>
          </cell>
          <cell r="D1691" t="str">
            <v xml:space="preserve">72.39.02.03 </v>
          </cell>
          <cell r="E1691" t="str">
            <v>MAQ.SOLDA DIESEL C-C</v>
          </cell>
          <cell r="F1691" t="str">
            <v>h</v>
          </cell>
        </row>
        <row r="1692">
          <cell r="B1692" t="str">
            <v>15.1.442</v>
          </cell>
          <cell r="D1692" t="str">
            <v xml:space="preserve">72.39.02.04 </v>
          </cell>
          <cell r="E1692" t="str">
            <v>MAQ.SOLDA DIESEL C-D</v>
          </cell>
          <cell r="F1692" t="str">
            <v>h</v>
          </cell>
        </row>
        <row r="1693">
          <cell r="B1693" t="str">
            <v>15.1.443</v>
          </cell>
          <cell r="D1693" t="str">
            <v xml:space="preserve">72.39.03.01 </v>
          </cell>
          <cell r="E1693" t="str">
            <v>MACARICO CORTE C-A</v>
          </cell>
          <cell r="F1693" t="str">
            <v>h</v>
          </cell>
        </row>
        <row r="1694">
          <cell r="B1694" t="str">
            <v>15.1.444</v>
          </cell>
          <cell r="D1694" t="str">
            <v>72.39.03.02</v>
          </cell>
          <cell r="E1694" t="str">
            <v>MACARICO CORTE C-B</v>
          </cell>
          <cell r="F1694" t="str">
            <v>h</v>
          </cell>
        </row>
        <row r="1695">
          <cell r="B1695" t="str">
            <v>15.1.445</v>
          </cell>
          <cell r="D1695" t="str">
            <v xml:space="preserve">72.39.03.03 </v>
          </cell>
          <cell r="E1695" t="str">
            <v>MACARICO CORTE C-C</v>
          </cell>
          <cell r="F1695" t="str">
            <v>h</v>
          </cell>
        </row>
        <row r="1696">
          <cell r="B1696" t="str">
            <v>15.1.446</v>
          </cell>
          <cell r="D1696" t="str">
            <v>72.39.03.04</v>
          </cell>
          <cell r="E1696" t="str">
            <v>MACARICO CORTE C-D</v>
          </cell>
          <cell r="F1696" t="str">
            <v>h</v>
          </cell>
        </row>
        <row r="1697">
          <cell r="B1697" t="str">
            <v>15.1.447</v>
          </cell>
          <cell r="D1697" t="str">
            <v xml:space="preserve">72.40.01.01 </v>
          </cell>
          <cell r="E1697" t="str">
            <v>TEODOLITO C/TRIP.C-A</v>
          </cell>
          <cell r="F1697" t="str">
            <v>h</v>
          </cell>
        </row>
        <row r="1698">
          <cell r="B1698" t="str">
            <v>15.1.448</v>
          </cell>
          <cell r="D1698" t="str">
            <v xml:space="preserve">72.40.01.02 </v>
          </cell>
          <cell r="E1698" t="str">
            <v>TEODOLITO C/TRIP.C-B</v>
          </cell>
          <cell r="F1698" t="str">
            <v>h</v>
          </cell>
        </row>
        <row r="1699">
          <cell r="B1699" t="str">
            <v>15.1.449</v>
          </cell>
          <cell r="D1699" t="str">
            <v xml:space="preserve">72.40.01.03 </v>
          </cell>
          <cell r="E1699" t="str">
            <v>TEODOLITO C/TRIP.C-C</v>
          </cell>
          <cell r="F1699" t="str">
            <v>h</v>
          </cell>
        </row>
        <row r="1700">
          <cell r="B1700" t="str">
            <v>15.1.450</v>
          </cell>
          <cell r="D1700" t="str">
            <v xml:space="preserve">72.40.01.04 </v>
          </cell>
          <cell r="E1700" t="str">
            <v>TEODOLITO C/TRIP.C-D</v>
          </cell>
          <cell r="F1700" t="str">
            <v>h</v>
          </cell>
        </row>
        <row r="1701">
          <cell r="B1701" t="str">
            <v>15.1.451</v>
          </cell>
          <cell r="D1701" t="str">
            <v xml:space="preserve">72.40.02.01 </v>
          </cell>
          <cell r="E1701" t="str">
            <v xml:space="preserve">ESTACAO TOTAL C-A </v>
          </cell>
          <cell r="F1701" t="str">
            <v>h</v>
          </cell>
        </row>
        <row r="1702">
          <cell r="B1702" t="str">
            <v>15.1.452</v>
          </cell>
          <cell r="D1702" t="str">
            <v>72.40.02.02</v>
          </cell>
          <cell r="E1702" t="str">
            <v>ESTACAO TOTAL C-B</v>
          </cell>
          <cell r="F1702" t="str">
            <v>h</v>
          </cell>
        </row>
        <row r="1703">
          <cell r="B1703" t="str">
            <v>15.1.453</v>
          </cell>
          <cell r="D1703" t="str">
            <v xml:space="preserve">72.40.02.03 </v>
          </cell>
          <cell r="E1703" t="str">
            <v>ESTACAO TOTAL C-C</v>
          </cell>
          <cell r="F1703" t="str">
            <v>h</v>
          </cell>
        </row>
        <row r="1704">
          <cell r="B1704" t="str">
            <v>15.1.454</v>
          </cell>
          <cell r="D1704" t="str">
            <v xml:space="preserve">72.40.02.04 </v>
          </cell>
          <cell r="E1704" t="str">
            <v>ESTACAO TOTAL C-D</v>
          </cell>
          <cell r="F1704" t="str">
            <v>h</v>
          </cell>
        </row>
        <row r="1705">
          <cell r="B1705" t="str">
            <v>15.1.455</v>
          </cell>
          <cell r="D1705" t="str">
            <v xml:space="preserve">72.40.03.01 </v>
          </cell>
          <cell r="E1705" t="str">
            <v xml:space="preserve">NIVEL C/TRIPE C-A </v>
          </cell>
          <cell r="F1705" t="str">
            <v>h</v>
          </cell>
        </row>
        <row r="1706">
          <cell r="B1706" t="str">
            <v>15.1.456</v>
          </cell>
          <cell r="D1706" t="str">
            <v>72.40.03.02</v>
          </cell>
          <cell r="E1706" t="str">
            <v>NIVEL C/TRIPE C-B</v>
          </cell>
          <cell r="F1706" t="str">
            <v>h</v>
          </cell>
        </row>
        <row r="1707">
          <cell r="B1707" t="str">
            <v>15.1.457</v>
          </cell>
          <cell r="D1707" t="str">
            <v>72.40.03.03</v>
          </cell>
          <cell r="E1707" t="str">
            <v>NIVEL C/TRIPE C-C</v>
          </cell>
          <cell r="F1707" t="str">
            <v>h</v>
          </cell>
        </row>
        <row r="1708">
          <cell r="B1708" t="str">
            <v>15.1.458</v>
          </cell>
          <cell r="D1708" t="str">
            <v>72.40.03.04</v>
          </cell>
          <cell r="E1708" t="str">
            <v>NIVEL C/TRIPE C-D</v>
          </cell>
          <cell r="F1708" t="str">
            <v>h</v>
          </cell>
        </row>
        <row r="1709">
          <cell r="B1709" t="str">
            <v>15.1.459</v>
          </cell>
          <cell r="D1709" t="str">
            <v>72.41.01.01</v>
          </cell>
          <cell r="E1709" t="str">
            <v>PA CAR.S/PN1,8M3 C-A</v>
          </cell>
          <cell r="F1709" t="str">
            <v>h</v>
          </cell>
        </row>
        <row r="1710">
          <cell r="B1710" t="str">
            <v>15.1.460</v>
          </cell>
          <cell r="D1710" t="str">
            <v>72.41.01.02</v>
          </cell>
          <cell r="E1710" t="str">
            <v>PA CAR.S/PN1,8M3 C-B</v>
          </cell>
          <cell r="F1710" t="str">
            <v>h</v>
          </cell>
        </row>
        <row r="1711">
          <cell r="B1711" t="str">
            <v>15.1.461</v>
          </cell>
          <cell r="D1711" t="str">
            <v xml:space="preserve">72.41.01.03 </v>
          </cell>
          <cell r="E1711" t="str">
            <v>PA CAR.S/PN1,8M3 C-C</v>
          </cell>
          <cell r="F1711" t="str">
            <v>h</v>
          </cell>
        </row>
        <row r="1712">
          <cell r="B1712" t="str">
            <v>15.1.462</v>
          </cell>
          <cell r="D1712" t="str">
            <v>72.41.01.04</v>
          </cell>
          <cell r="E1712" t="str">
            <v>PA CAR.S/PN1,8M3 C-D</v>
          </cell>
          <cell r="F1712" t="str">
            <v>h</v>
          </cell>
        </row>
        <row r="1713">
          <cell r="B1713" t="str">
            <v>15.1.463</v>
          </cell>
          <cell r="D1713" t="str">
            <v>72.41.02.01</v>
          </cell>
          <cell r="E1713" t="str">
            <v>PA CAR.S/PN2,2M3 C-A</v>
          </cell>
          <cell r="F1713" t="str">
            <v>h</v>
          </cell>
        </row>
        <row r="1714">
          <cell r="B1714" t="str">
            <v>15.1.464</v>
          </cell>
          <cell r="D1714" t="str">
            <v>72.41.02.02</v>
          </cell>
          <cell r="E1714" t="str">
            <v>PA CAR.S/PN2,2M3 C-B</v>
          </cell>
          <cell r="F1714" t="str">
            <v>h</v>
          </cell>
        </row>
        <row r="1715">
          <cell r="B1715" t="str">
            <v>15.1.465</v>
          </cell>
          <cell r="D1715" t="str">
            <v xml:space="preserve">72.41.02.03 </v>
          </cell>
          <cell r="E1715" t="str">
            <v>PA CAR.S/PN2,2M3 C-C</v>
          </cell>
          <cell r="F1715" t="str">
            <v>h</v>
          </cell>
        </row>
        <row r="1716">
          <cell r="B1716" t="str">
            <v>15.1.466</v>
          </cell>
          <cell r="D1716" t="str">
            <v>72.41.02.04</v>
          </cell>
          <cell r="E1716" t="str">
            <v>PA CAR.S/PN2,2M3 C-D</v>
          </cell>
          <cell r="F1716" t="str">
            <v>h</v>
          </cell>
        </row>
        <row r="1717">
          <cell r="B1717" t="str">
            <v>15.1.467</v>
          </cell>
          <cell r="D1717" t="str">
            <v>72.41.03.01</v>
          </cell>
          <cell r="E1717" t="str">
            <v>PA CAR.S/PN3,6M3 C-A</v>
          </cell>
          <cell r="F1717" t="str">
            <v>h</v>
          </cell>
        </row>
        <row r="1718">
          <cell r="B1718" t="str">
            <v>15.1.468</v>
          </cell>
          <cell r="D1718" t="str">
            <v xml:space="preserve">72.41.03.02 </v>
          </cell>
          <cell r="E1718" t="str">
            <v>PA CAR.S/PN3,6M3 C-B</v>
          </cell>
          <cell r="F1718" t="str">
            <v>h</v>
          </cell>
        </row>
        <row r="1719">
          <cell r="B1719" t="str">
            <v>15.1.469</v>
          </cell>
          <cell r="D1719" t="str">
            <v>72.41.03.03</v>
          </cell>
          <cell r="E1719" t="str">
            <v>PA CAR.S/PN3,6M3 C-C</v>
          </cell>
          <cell r="F1719" t="str">
            <v>h</v>
          </cell>
        </row>
        <row r="1720">
          <cell r="B1720" t="str">
            <v>15.1.470</v>
          </cell>
          <cell r="D1720" t="str">
            <v>72.41.03.04</v>
          </cell>
          <cell r="E1720" t="str">
            <v>PA CAR.S/PN3,6M3 C-D</v>
          </cell>
          <cell r="F1720" t="str">
            <v>h</v>
          </cell>
        </row>
        <row r="1721">
          <cell r="B1721" t="str">
            <v>15.1.471</v>
          </cell>
          <cell r="D1721" t="str">
            <v>72.41.04.01</v>
          </cell>
          <cell r="E1721" t="str">
            <v>PA CAR.S/ES.1,85 C-A</v>
          </cell>
          <cell r="F1721" t="str">
            <v>h</v>
          </cell>
        </row>
        <row r="1722">
          <cell r="B1722" t="str">
            <v>15.1.472</v>
          </cell>
          <cell r="D1722" t="str">
            <v xml:space="preserve">72.41.04.02 </v>
          </cell>
          <cell r="E1722" t="str">
            <v>PA CAR.S/ES.1,85 C-B</v>
          </cell>
          <cell r="F1722" t="str">
            <v>h</v>
          </cell>
        </row>
        <row r="1723">
          <cell r="B1723" t="str">
            <v>15.1.473</v>
          </cell>
          <cell r="D1723" t="str">
            <v xml:space="preserve">72.41.04.03 </v>
          </cell>
          <cell r="E1723" t="str">
            <v>PA CAR.S/ES.1,85 C-C</v>
          </cell>
          <cell r="F1723" t="str">
            <v>h</v>
          </cell>
        </row>
        <row r="1724">
          <cell r="B1724" t="str">
            <v>15.1.474</v>
          </cell>
          <cell r="D1724" t="str">
            <v>72.41.04.04</v>
          </cell>
          <cell r="E1724" t="str">
            <v>PA CAR.S/ES.1,85 C-D</v>
          </cell>
          <cell r="F1724" t="str">
            <v>h</v>
          </cell>
        </row>
        <row r="1725">
          <cell r="B1725" t="str">
            <v>15.1.475</v>
          </cell>
          <cell r="D1725" t="str">
            <v>72.41.05.01</v>
          </cell>
          <cell r="E1725" t="str">
            <v xml:space="preserve">PA CAR.S/ES.2,3 C-A </v>
          </cell>
          <cell r="F1725" t="str">
            <v>h</v>
          </cell>
        </row>
        <row r="1726">
          <cell r="B1726" t="str">
            <v>15.1.476</v>
          </cell>
          <cell r="D1726" t="str">
            <v>72.41.05.02</v>
          </cell>
          <cell r="E1726" t="str">
            <v>PA CAR.S/ES.2,3 C-B</v>
          </cell>
          <cell r="F1726" t="str">
            <v>h</v>
          </cell>
        </row>
        <row r="1727">
          <cell r="B1727" t="str">
            <v>15.1.477</v>
          </cell>
          <cell r="D1727" t="str">
            <v>72.41.05.03</v>
          </cell>
          <cell r="E1727" t="str">
            <v>PA CAR.S/ES.2,3 C-C</v>
          </cell>
          <cell r="F1727" t="str">
            <v>h</v>
          </cell>
        </row>
        <row r="1728">
          <cell r="B1728" t="str">
            <v>15.1.478</v>
          </cell>
          <cell r="D1728" t="str">
            <v xml:space="preserve">72.41.05.04 </v>
          </cell>
          <cell r="E1728" t="str">
            <v>PA CAR.S/ES.2,3 C-D</v>
          </cell>
          <cell r="F1728" t="str">
            <v>h</v>
          </cell>
        </row>
        <row r="1729">
          <cell r="B1729" t="str">
            <v>15.1.479</v>
          </cell>
          <cell r="D1729" t="str">
            <v>72.42.01.01</v>
          </cell>
          <cell r="E1729" t="str">
            <v>PERF. MANUAL C-A</v>
          </cell>
          <cell r="F1729" t="str">
            <v>h</v>
          </cell>
        </row>
        <row r="1730">
          <cell r="B1730" t="str">
            <v>15.1.480</v>
          </cell>
          <cell r="D1730" t="str">
            <v xml:space="preserve">72.42.01.02 </v>
          </cell>
          <cell r="E1730" t="str">
            <v>PERF. MANUAL C-B</v>
          </cell>
          <cell r="F1730" t="str">
            <v>h</v>
          </cell>
        </row>
        <row r="1731">
          <cell r="B1731" t="str">
            <v>15.1.481</v>
          </cell>
          <cell r="D1731" t="str">
            <v xml:space="preserve">72.42.01.03 </v>
          </cell>
          <cell r="E1731" t="str">
            <v>PERF. MANUAL C-C</v>
          </cell>
          <cell r="F1731" t="str">
            <v>h</v>
          </cell>
        </row>
        <row r="1732">
          <cell r="B1732" t="str">
            <v>15.1.482</v>
          </cell>
          <cell r="D1732" t="str">
            <v xml:space="preserve">72.42.01.04 </v>
          </cell>
          <cell r="E1732" t="str">
            <v>PERF. MANUAL C-D</v>
          </cell>
          <cell r="F1732" t="str">
            <v>h</v>
          </cell>
        </row>
        <row r="1733">
          <cell r="B1733" t="str">
            <v>15.1.483</v>
          </cell>
          <cell r="D1733" t="str">
            <v xml:space="preserve">72.42.02.01 </v>
          </cell>
          <cell r="E1733" t="str">
            <v>PERF.S/EST. C-A</v>
          </cell>
          <cell r="F1733" t="str">
            <v>h</v>
          </cell>
        </row>
        <row r="1734">
          <cell r="B1734" t="str">
            <v>15.1.484</v>
          </cell>
          <cell r="D1734" t="str">
            <v xml:space="preserve">72.42.02.02 </v>
          </cell>
          <cell r="E1734" t="str">
            <v>PERF.S/EST. C-B</v>
          </cell>
          <cell r="F1734" t="str">
            <v>h</v>
          </cell>
        </row>
        <row r="1735">
          <cell r="B1735" t="str">
            <v>15.1.485</v>
          </cell>
          <cell r="D1735" t="str">
            <v>72.42.02.03</v>
          </cell>
          <cell r="E1735" t="str">
            <v>PERF.S/EST. C-C</v>
          </cell>
          <cell r="F1735" t="str">
            <v>h</v>
          </cell>
        </row>
        <row r="1736">
          <cell r="B1736" t="str">
            <v>15.1.486</v>
          </cell>
          <cell r="D1736" t="str">
            <v xml:space="preserve">72.42.02.04 </v>
          </cell>
          <cell r="E1736" t="str">
            <v>PERF.S/EST. C-D</v>
          </cell>
          <cell r="F1736" t="str">
            <v>h</v>
          </cell>
        </row>
        <row r="1737">
          <cell r="B1737" t="str">
            <v>15.1.487</v>
          </cell>
          <cell r="D1737" t="str">
            <v>72.42.03.01</v>
          </cell>
          <cell r="E1737" t="str">
            <v>PERF.JUMBO C-A</v>
          </cell>
          <cell r="F1737" t="str">
            <v>h</v>
          </cell>
        </row>
        <row r="1738">
          <cell r="B1738" t="str">
            <v>15.1.488</v>
          </cell>
          <cell r="D1738" t="str">
            <v>72.42.03.02</v>
          </cell>
          <cell r="E1738" t="str">
            <v>PERF.JUMBO C-B</v>
          </cell>
          <cell r="F1738" t="str">
            <v>h</v>
          </cell>
        </row>
        <row r="1739">
          <cell r="B1739" t="str">
            <v>15.1.489</v>
          </cell>
          <cell r="D1739" t="str">
            <v xml:space="preserve">72.42.03.03 </v>
          </cell>
          <cell r="E1739" t="str">
            <v>PERF.JUMBO C-C</v>
          </cell>
          <cell r="F1739" t="str">
            <v>h</v>
          </cell>
        </row>
        <row r="1740">
          <cell r="B1740" t="str">
            <v>15.1.490</v>
          </cell>
          <cell r="D1740" t="str">
            <v>72.42.03.04</v>
          </cell>
          <cell r="E1740" t="str">
            <v>PERF.JUMBO C-D</v>
          </cell>
          <cell r="F1740" t="str">
            <v>h</v>
          </cell>
        </row>
        <row r="1741">
          <cell r="B1741" t="str">
            <v>15.1.491</v>
          </cell>
          <cell r="D1741" t="str">
            <v xml:space="preserve">72.42.04.01 </v>
          </cell>
          <cell r="E1741" t="str">
            <v>SONDA ROTATIVA C-A</v>
          </cell>
          <cell r="F1741" t="str">
            <v>h</v>
          </cell>
        </row>
        <row r="1742">
          <cell r="B1742" t="str">
            <v>15.1.492</v>
          </cell>
          <cell r="D1742" t="str">
            <v xml:space="preserve">72.42.04.02 </v>
          </cell>
          <cell r="E1742" t="str">
            <v>SONDA ROTATIVA C-B</v>
          </cell>
          <cell r="F1742" t="str">
            <v>h</v>
          </cell>
        </row>
        <row r="1743">
          <cell r="B1743" t="str">
            <v>15.1.493</v>
          </cell>
          <cell r="D1743" t="str">
            <v>72.42.04.03</v>
          </cell>
          <cell r="E1743" t="str">
            <v>SONDA ROTATIVA C-C</v>
          </cell>
          <cell r="F1743" t="str">
            <v>h</v>
          </cell>
        </row>
        <row r="1744">
          <cell r="B1744" t="str">
            <v>15.1.494</v>
          </cell>
          <cell r="D1744" t="str">
            <v>72.42.04.04</v>
          </cell>
          <cell r="E1744" t="str">
            <v>SONDA ROTATIVA C-D</v>
          </cell>
          <cell r="F1744" t="str">
            <v>h</v>
          </cell>
        </row>
        <row r="1745">
          <cell r="B1745" t="str">
            <v>15.1.495</v>
          </cell>
          <cell r="D1745" t="str">
            <v xml:space="preserve">72.42.05.01 </v>
          </cell>
          <cell r="E1745" t="str">
            <v>PERF.CINZAL C-A</v>
          </cell>
          <cell r="F1745" t="str">
            <v>h</v>
          </cell>
        </row>
        <row r="1746">
          <cell r="B1746" t="str">
            <v>15.1.496</v>
          </cell>
          <cell r="D1746" t="str">
            <v>72.42.05.02</v>
          </cell>
          <cell r="E1746" t="str">
            <v>PERF.CINZAL C-B</v>
          </cell>
          <cell r="F1746" t="str">
            <v>h</v>
          </cell>
        </row>
        <row r="1747">
          <cell r="B1747" t="str">
            <v>15.1.497</v>
          </cell>
          <cell r="D1747" t="str">
            <v xml:space="preserve">72.42.05.03 </v>
          </cell>
          <cell r="E1747" t="str">
            <v>PERF.CINZAL C-C</v>
          </cell>
          <cell r="F1747" t="str">
            <v>h</v>
          </cell>
        </row>
        <row r="1748">
          <cell r="B1748" t="str">
            <v>15.1.498</v>
          </cell>
          <cell r="D1748" t="str">
            <v xml:space="preserve">72.42.05.04 </v>
          </cell>
          <cell r="E1748" t="str">
            <v>PERF.CINZAL C-D</v>
          </cell>
          <cell r="F1748" t="str">
            <v>h</v>
          </cell>
        </row>
        <row r="1749">
          <cell r="B1749" t="str">
            <v>15.1.499</v>
          </cell>
          <cell r="D1749" t="str">
            <v xml:space="preserve">72.43.01.01 </v>
          </cell>
          <cell r="E1749" t="str">
            <v>RETRO CARR.0,77M3C-A</v>
          </cell>
          <cell r="F1749" t="str">
            <v>h</v>
          </cell>
        </row>
        <row r="1750">
          <cell r="B1750" t="str">
            <v>15.1.500</v>
          </cell>
          <cell r="D1750" t="str">
            <v>72.43.01.02</v>
          </cell>
          <cell r="E1750" t="str">
            <v>RETRO CARR.0,77M3C-B</v>
          </cell>
          <cell r="F1750" t="str">
            <v>h</v>
          </cell>
        </row>
        <row r="1751">
          <cell r="B1751" t="str">
            <v>15.1.501</v>
          </cell>
          <cell r="D1751" t="str">
            <v xml:space="preserve">72.43.01.03 </v>
          </cell>
          <cell r="E1751" t="str">
            <v>RETRO CARR.0,77M3C-C</v>
          </cell>
          <cell r="F1751" t="str">
            <v>h</v>
          </cell>
        </row>
        <row r="1752">
          <cell r="B1752" t="str">
            <v>15.1.502</v>
          </cell>
          <cell r="D1752" t="str">
            <v>72.43.01.04</v>
          </cell>
          <cell r="E1752" t="str">
            <v>RETRO CARR.0,77M3C-D</v>
          </cell>
          <cell r="F1752" t="str">
            <v>h</v>
          </cell>
        </row>
        <row r="1753">
          <cell r="B1753" t="str">
            <v>15.1.503</v>
          </cell>
          <cell r="D1753" t="str">
            <v xml:space="preserve">72.43.02.01 </v>
          </cell>
          <cell r="E1753" t="str">
            <v>RETRO CARR.0,30M3C-A</v>
          </cell>
          <cell r="F1753" t="str">
            <v>h</v>
          </cell>
        </row>
        <row r="1754">
          <cell r="B1754" t="str">
            <v>15.1.504</v>
          </cell>
          <cell r="D1754" t="str">
            <v>72.43.02.02</v>
          </cell>
          <cell r="E1754" t="str">
            <v>RETRO CARR.0,30M3C-B</v>
          </cell>
          <cell r="F1754" t="str">
            <v>h</v>
          </cell>
        </row>
        <row r="1755">
          <cell r="B1755" t="str">
            <v>15.1.505</v>
          </cell>
          <cell r="D1755" t="str">
            <v>72.43.02.03</v>
          </cell>
          <cell r="E1755" t="str">
            <v>RETRO CARR.0,30M3C-C</v>
          </cell>
          <cell r="F1755" t="str">
            <v>h</v>
          </cell>
        </row>
        <row r="1756">
          <cell r="B1756" t="str">
            <v>15.1.506</v>
          </cell>
          <cell r="D1756" t="str">
            <v>72.43.02.04</v>
          </cell>
          <cell r="E1756" t="str">
            <v>RETRO CARR.0,30M3C-D</v>
          </cell>
          <cell r="F1756" t="str">
            <v>h</v>
          </cell>
        </row>
        <row r="1757">
          <cell r="B1757" t="str">
            <v>15.1.507</v>
          </cell>
          <cell r="D1757" t="str">
            <v>72.44.01.01</v>
          </cell>
          <cell r="E1757" t="str">
            <v>ROCAD.MAN.GAS. C-A</v>
          </cell>
          <cell r="F1757" t="str">
            <v>h</v>
          </cell>
        </row>
        <row r="1758">
          <cell r="B1758" t="str">
            <v>15.1.508</v>
          </cell>
          <cell r="D1758" t="str">
            <v>72.44.01.02</v>
          </cell>
          <cell r="E1758" t="str">
            <v>ROCAD.MAN.GAS. C-B</v>
          </cell>
          <cell r="F1758" t="str">
            <v>h</v>
          </cell>
        </row>
        <row r="1759">
          <cell r="B1759" t="str">
            <v>15.1.509</v>
          </cell>
          <cell r="D1759" t="str">
            <v>72.44.01.03</v>
          </cell>
          <cell r="E1759" t="str">
            <v>ROCAD.MAN.GAS. C-C</v>
          </cell>
          <cell r="F1759" t="str">
            <v>h</v>
          </cell>
        </row>
        <row r="1760">
          <cell r="B1760" t="str">
            <v>15.1.510</v>
          </cell>
          <cell r="D1760" t="str">
            <v>72.44.01.04</v>
          </cell>
          <cell r="E1760" t="str">
            <v>ROCAD.MAN.GAS. C-D</v>
          </cell>
          <cell r="F1760" t="str">
            <v>h</v>
          </cell>
        </row>
        <row r="1761">
          <cell r="B1761" t="str">
            <v>15.1.511</v>
          </cell>
          <cell r="D1761" t="str">
            <v>72.44.02.01</v>
          </cell>
          <cell r="E1761" t="str">
            <v>ROCAD.MAN.ELETR. C-A</v>
          </cell>
          <cell r="F1761" t="str">
            <v>h</v>
          </cell>
        </row>
        <row r="1762">
          <cell r="B1762" t="str">
            <v>15.1.512</v>
          </cell>
          <cell r="D1762" t="str">
            <v>72.44.02.02</v>
          </cell>
          <cell r="E1762" t="str">
            <v>ROCAD.MAN.ELETR. C-B</v>
          </cell>
          <cell r="F1762" t="str">
            <v>h</v>
          </cell>
        </row>
        <row r="1763">
          <cell r="B1763" t="str">
            <v>15.1.513</v>
          </cell>
          <cell r="D1763" t="str">
            <v>72.44.02.03</v>
          </cell>
          <cell r="E1763" t="str">
            <v>ROCAD.MAN.ELETR. C-C</v>
          </cell>
          <cell r="F1763" t="str">
            <v>h</v>
          </cell>
        </row>
        <row r="1764">
          <cell r="B1764" t="str">
            <v>15.1.514</v>
          </cell>
          <cell r="D1764" t="str">
            <v>72.44.02.04</v>
          </cell>
          <cell r="E1764" t="str">
            <v>ROCAD.MAN.ELETR. C-D</v>
          </cell>
          <cell r="F1764" t="str">
            <v>h</v>
          </cell>
        </row>
        <row r="1765">
          <cell r="B1765" t="str">
            <v>15.1.515</v>
          </cell>
          <cell r="D1765" t="str">
            <v>72.44.03.01</v>
          </cell>
          <cell r="E1765" t="str">
            <v>ROCAD. REBOC. C-A</v>
          </cell>
          <cell r="F1765" t="str">
            <v>h</v>
          </cell>
        </row>
        <row r="1766">
          <cell r="B1766" t="str">
            <v>15.1.516</v>
          </cell>
          <cell r="D1766" t="str">
            <v>72.44.03.02</v>
          </cell>
          <cell r="E1766" t="str">
            <v>ROCAD. REBOC. C-B</v>
          </cell>
          <cell r="F1766" t="str">
            <v>h</v>
          </cell>
        </row>
        <row r="1767">
          <cell r="B1767" t="str">
            <v>15.1.517</v>
          </cell>
          <cell r="D1767" t="str">
            <v>72.44.03.03</v>
          </cell>
          <cell r="E1767" t="str">
            <v>ROCAD. REBOC. C-C</v>
          </cell>
          <cell r="F1767" t="str">
            <v>h</v>
          </cell>
        </row>
        <row r="1768">
          <cell r="B1768" t="str">
            <v>15.1.518</v>
          </cell>
          <cell r="D1768" t="str">
            <v>72.44.03.04</v>
          </cell>
          <cell r="E1768" t="str">
            <v>ROCAD. REBOC. C-D</v>
          </cell>
          <cell r="F1768" t="str">
            <v>h</v>
          </cell>
        </row>
        <row r="1769">
          <cell r="B1769" t="str">
            <v>15.1.519</v>
          </cell>
          <cell r="D1769" t="str">
            <v>72.45.01.01</v>
          </cell>
          <cell r="E1769" t="str">
            <v>ROLO COMPACT.7T C-A</v>
          </cell>
          <cell r="F1769" t="str">
            <v>h</v>
          </cell>
        </row>
        <row r="1770">
          <cell r="B1770" t="str">
            <v>15.1.520</v>
          </cell>
          <cell r="D1770" t="str">
            <v>72.45.01.02</v>
          </cell>
          <cell r="E1770" t="str">
            <v>ROLO COMPACT.7T C-B</v>
          </cell>
          <cell r="F1770" t="str">
            <v>h</v>
          </cell>
        </row>
        <row r="1771">
          <cell r="B1771" t="str">
            <v>15.1.521</v>
          </cell>
          <cell r="D1771" t="str">
            <v>72.45.01.03</v>
          </cell>
          <cell r="E1771" t="str">
            <v xml:space="preserve">ROLO COMPACT.7T C-C </v>
          </cell>
          <cell r="F1771" t="str">
            <v>h</v>
          </cell>
        </row>
        <row r="1772">
          <cell r="B1772" t="str">
            <v>15.1.522</v>
          </cell>
          <cell r="D1772" t="str">
            <v>72.45.01.04</v>
          </cell>
          <cell r="E1772" t="str">
            <v>ROLO COMPACT.7T C-D</v>
          </cell>
          <cell r="F1772" t="str">
            <v>h</v>
          </cell>
        </row>
        <row r="1773">
          <cell r="B1773" t="str">
            <v>15.1.523</v>
          </cell>
          <cell r="D1773" t="str">
            <v>72.45.02.01</v>
          </cell>
          <cell r="E1773" t="str">
            <v>ROLO COMPACT.7,7T C-A</v>
          </cell>
          <cell r="F1773" t="str">
            <v>h</v>
          </cell>
        </row>
        <row r="1774">
          <cell r="B1774" t="str">
            <v>15.1.524</v>
          </cell>
          <cell r="D1774" t="str">
            <v>72.45.02.02</v>
          </cell>
          <cell r="E1774" t="str">
            <v>ROLO COMPACT.7,7T C-B</v>
          </cell>
          <cell r="F1774" t="str">
            <v>h</v>
          </cell>
        </row>
        <row r="1775">
          <cell r="B1775" t="str">
            <v>15.1.525</v>
          </cell>
          <cell r="D1775" t="str">
            <v>72.45.02.03</v>
          </cell>
          <cell r="E1775" t="str">
            <v xml:space="preserve">ROLO COMPACT.7,7T C-C </v>
          </cell>
          <cell r="F1775" t="str">
            <v>h</v>
          </cell>
        </row>
        <row r="1776">
          <cell r="B1776" t="str">
            <v>15.1.526</v>
          </cell>
          <cell r="D1776" t="str">
            <v>72.45.02.04</v>
          </cell>
          <cell r="E1776" t="str">
            <v>ROLO COMPACT.7,7T C-D</v>
          </cell>
          <cell r="F1776" t="str">
            <v>h</v>
          </cell>
        </row>
        <row r="1777">
          <cell r="B1777" t="str">
            <v>15.1.527</v>
          </cell>
          <cell r="D1777" t="str">
            <v>72.45.03.01</v>
          </cell>
          <cell r="E1777" t="str">
            <v>ROLO COMPACT.10T C-A</v>
          </cell>
          <cell r="F1777" t="str">
            <v>h</v>
          </cell>
        </row>
        <row r="1778">
          <cell r="B1778" t="str">
            <v>15.1.528</v>
          </cell>
          <cell r="D1778" t="str">
            <v>72.45.03.02</v>
          </cell>
          <cell r="E1778" t="str">
            <v>ROLO COMPACT.10T C-B</v>
          </cell>
          <cell r="F1778" t="str">
            <v>h</v>
          </cell>
        </row>
        <row r="1779">
          <cell r="B1779" t="str">
            <v>15.1.529</v>
          </cell>
          <cell r="D1779" t="str">
            <v>72.45.03.03</v>
          </cell>
          <cell r="E1779" t="str">
            <v>ROLO COMPACT.10T C-C</v>
          </cell>
          <cell r="F1779" t="str">
            <v>h</v>
          </cell>
        </row>
        <row r="1780">
          <cell r="B1780" t="str">
            <v>15.1.530</v>
          </cell>
          <cell r="D1780" t="str">
            <v>72.45.03.04</v>
          </cell>
          <cell r="E1780" t="str">
            <v>ROLO COMPACT.10T C-D</v>
          </cell>
          <cell r="F1780" t="str">
            <v>h</v>
          </cell>
        </row>
        <row r="1781">
          <cell r="B1781" t="str">
            <v>15.1.531</v>
          </cell>
          <cell r="D1781" t="str">
            <v>72.45.04.01</v>
          </cell>
          <cell r="E1781" t="str">
            <v>ROLO COMPAC.11,3T C-A</v>
          </cell>
          <cell r="F1781" t="str">
            <v>h</v>
          </cell>
        </row>
        <row r="1782">
          <cell r="B1782" t="str">
            <v>15.1.532</v>
          </cell>
          <cell r="D1782" t="str">
            <v>72.45.04.02</v>
          </cell>
          <cell r="E1782" t="str">
            <v>ROLO COMPAC.11,3T C-B</v>
          </cell>
          <cell r="F1782" t="str">
            <v>h</v>
          </cell>
        </row>
        <row r="1783">
          <cell r="B1783" t="str">
            <v>15.1.533</v>
          </cell>
          <cell r="D1783" t="str">
            <v>72.45.04.03</v>
          </cell>
          <cell r="E1783" t="str">
            <v>ROLO COMPAC.11,3T C-C</v>
          </cell>
          <cell r="F1783" t="str">
            <v>h</v>
          </cell>
        </row>
        <row r="1784">
          <cell r="B1784" t="str">
            <v>15.1.534</v>
          </cell>
          <cell r="D1784" t="str">
            <v>72.45.04.04</v>
          </cell>
          <cell r="E1784" t="str">
            <v>ROLO COMPAC.11,3T C-D</v>
          </cell>
          <cell r="F1784" t="str">
            <v>h</v>
          </cell>
        </row>
        <row r="1785">
          <cell r="B1785" t="str">
            <v>15.1.535</v>
          </cell>
          <cell r="D1785" t="str">
            <v>72.45.05.01</v>
          </cell>
          <cell r="E1785" t="str">
            <v>ROLO COMPAC.15,5T C-A</v>
          </cell>
          <cell r="F1785" t="str">
            <v>h</v>
          </cell>
        </row>
        <row r="1786">
          <cell r="B1786" t="str">
            <v>15.1.536</v>
          </cell>
          <cell r="D1786" t="str">
            <v>72.45.05.02</v>
          </cell>
          <cell r="E1786" t="str">
            <v>ROLO COMPAC.15,5T C-B</v>
          </cell>
          <cell r="F1786" t="str">
            <v>h</v>
          </cell>
        </row>
        <row r="1787">
          <cell r="B1787" t="str">
            <v>15.1.537</v>
          </cell>
          <cell r="D1787" t="str">
            <v>72.45.05.03</v>
          </cell>
          <cell r="E1787" t="str">
            <v>ROLO COMPAC.15,5T C-C</v>
          </cell>
          <cell r="F1787" t="str">
            <v>h</v>
          </cell>
        </row>
        <row r="1788">
          <cell r="B1788" t="str">
            <v>15.1.538</v>
          </cell>
          <cell r="D1788" t="str">
            <v>72.45.05.04</v>
          </cell>
          <cell r="E1788" t="str">
            <v>ROLO COMPAC.15,5T C-D</v>
          </cell>
          <cell r="F1788" t="str">
            <v>h</v>
          </cell>
        </row>
        <row r="1789">
          <cell r="B1789" t="str">
            <v>15.1.539</v>
          </cell>
          <cell r="D1789" t="str">
            <v>72.45.06.01</v>
          </cell>
          <cell r="E1789" t="str">
            <v>ROLO COMP.PE15,5T C-A</v>
          </cell>
          <cell r="F1789" t="str">
            <v>h</v>
          </cell>
        </row>
        <row r="1790">
          <cell r="B1790" t="str">
            <v>15.1.540</v>
          </cell>
          <cell r="D1790" t="str">
            <v>72.45.06.02</v>
          </cell>
          <cell r="E1790" t="str">
            <v>ROLO COMP.PE15,5T C-B</v>
          </cell>
          <cell r="F1790" t="str">
            <v>h</v>
          </cell>
        </row>
        <row r="1791">
          <cell r="B1791" t="str">
            <v>15.1.541</v>
          </cell>
          <cell r="D1791" t="str">
            <v>72.45.06.03</v>
          </cell>
          <cell r="E1791" t="str">
            <v>ROLO COMP.PE15,5T C-C</v>
          </cell>
          <cell r="F1791" t="str">
            <v>h</v>
          </cell>
        </row>
        <row r="1792">
          <cell r="B1792" t="str">
            <v>15.1.542</v>
          </cell>
          <cell r="D1792" t="str">
            <v>72.45.06.04</v>
          </cell>
          <cell r="E1792" t="str">
            <v>ROLO COMP.PE15,5T C-D</v>
          </cell>
          <cell r="F1792" t="str">
            <v>h</v>
          </cell>
        </row>
        <row r="1793">
          <cell r="B1793" t="str">
            <v>15.1.543</v>
          </cell>
          <cell r="D1793" t="str">
            <v>72.46.01.01</v>
          </cell>
          <cell r="E1793" t="str">
            <v>ROLO COMP.ASF.7,2 C-A</v>
          </cell>
          <cell r="F1793" t="str">
            <v>h</v>
          </cell>
        </row>
        <row r="1794">
          <cell r="B1794" t="str">
            <v>15.1.544</v>
          </cell>
          <cell r="D1794" t="str">
            <v>72.46.01.02</v>
          </cell>
          <cell r="E1794" t="str">
            <v>ROLO COMP.ASF.7,2 C-B</v>
          </cell>
          <cell r="F1794" t="str">
            <v>h</v>
          </cell>
        </row>
        <row r="1795">
          <cell r="B1795" t="str">
            <v>15.1.545</v>
          </cell>
          <cell r="D1795" t="str">
            <v>72.46.01.03</v>
          </cell>
          <cell r="E1795" t="str">
            <v>ROLO COMP.ASF.7,2 C-C</v>
          </cell>
          <cell r="F1795" t="str">
            <v>h</v>
          </cell>
        </row>
        <row r="1796">
          <cell r="B1796" t="str">
            <v>15.1.546</v>
          </cell>
          <cell r="D1796" t="str">
            <v>72.46.01.04</v>
          </cell>
          <cell r="E1796" t="str">
            <v>ROLO COMP.ASF.7,2 C-D</v>
          </cell>
          <cell r="F1796" t="str">
            <v>h</v>
          </cell>
        </row>
        <row r="1797">
          <cell r="B1797" t="str">
            <v>15.1.547</v>
          </cell>
          <cell r="D1797" t="str">
            <v>72.46.02.01</v>
          </cell>
          <cell r="E1797" t="str">
            <v>ROLO COM.ASF.10,2 C-A</v>
          </cell>
          <cell r="F1797" t="str">
            <v>h</v>
          </cell>
        </row>
        <row r="1798">
          <cell r="B1798" t="str">
            <v>15.1.548</v>
          </cell>
          <cell r="D1798" t="str">
            <v>72.46.02.02</v>
          </cell>
          <cell r="E1798" t="str">
            <v>ROLO COM.ASF.10,2 C-B</v>
          </cell>
          <cell r="F1798" t="str">
            <v>h</v>
          </cell>
        </row>
        <row r="1799">
          <cell r="B1799" t="str">
            <v>15.1.549</v>
          </cell>
          <cell r="D1799" t="str">
            <v>72.46.02.03</v>
          </cell>
          <cell r="E1799" t="str">
            <v>ROLO COM.ASF.10,2 C-C</v>
          </cell>
          <cell r="F1799" t="str">
            <v>h</v>
          </cell>
        </row>
        <row r="1800">
          <cell r="B1800" t="str">
            <v>15.1.550</v>
          </cell>
          <cell r="D1800" t="str">
            <v>72.46.02.04</v>
          </cell>
          <cell r="E1800" t="str">
            <v>ROLO COM.ASF.10,2 C-D</v>
          </cell>
          <cell r="F1800" t="str">
            <v>h</v>
          </cell>
        </row>
        <row r="1801">
          <cell r="B1801" t="str">
            <v>15.1.551</v>
          </cell>
          <cell r="D1801" t="str">
            <v>72.47.01.01</v>
          </cell>
          <cell r="E1801" t="str">
            <v>ROLO COM.TAN.2,3 C-A</v>
          </cell>
          <cell r="F1801" t="str">
            <v>h</v>
          </cell>
        </row>
        <row r="1802">
          <cell r="B1802" t="str">
            <v>15.1.552</v>
          </cell>
          <cell r="D1802" t="str">
            <v>72.47.01.02</v>
          </cell>
          <cell r="E1802" t="str">
            <v>ROLO COM.TAN.2,3 C-B</v>
          </cell>
          <cell r="F1802" t="str">
            <v>h</v>
          </cell>
        </row>
        <row r="1803">
          <cell r="B1803" t="str">
            <v>15.1.553</v>
          </cell>
          <cell r="D1803" t="str">
            <v>72.47.01.03</v>
          </cell>
          <cell r="E1803" t="str">
            <v>ROLO COM.TAN.2,3 C-C</v>
          </cell>
          <cell r="F1803" t="str">
            <v>h</v>
          </cell>
        </row>
        <row r="1804">
          <cell r="B1804" t="str">
            <v>15.1.554</v>
          </cell>
          <cell r="D1804" t="str">
            <v>72.47.01.04</v>
          </cell>
          <cell r="E1804" t="str">
            <v>ROLO COM.TAN.2,3 C-D</v>
          </cell>
          <cell r="F1804" t="str">
            <v>h</v>
          </cell>
        </row>
        <row r="1805">
          <cell r="B1805" t="str">
            <v>15.1.555</v>
          </cell>
          <cell r="D1805" t="str">
            <v>72.47.02.01</v>
          </cell>
          <cell r="E1805" t="str">
            <v>ROLO COMP.TAN.7T C-A</v>
          </cell>
          <cell r="F1805" t="str">
            <v>h</v>
          </cell>
        </row>
        <row r="1806">
          <cell r="B1806" t="str">
            <v>15.1.556</v>
          </cell>
          <cell r="D1806" t="str">
            <v>72.47.02.02</v>
          </cell>
          <cell r="E1806" t="str">
            <v>ROLO COMP.TAN.7T C-B</v>
          </cell>
          <cell r="F1806" t="str">
            <v>h</v>
          </cell>
        </row>
        <row r="1807">
          <cell r="B1807" t="str">
            <v>15.1.557</v>
          </cell>
          <cell r="D1807" t="str">
            <v>72.47.02.03</v>
          </cell>
          <cell r="E1807" t="str">
            <v>ROLO COMP.TAN.7T C-C</v>
          </cell>
          <cell r="F1807" t="str">
            <v>h</v>
          </cell>
        </row>
        <row r="1808">
          <cell r="B1808" t="str">
            <v>15.1.558</v>
          </cell>
          <cell r="D1808" t="str">
            <v>72.47.02.04</v>
          </cell>
          <cell r="E1808" t="str">
            <v>ROLO COMP.TAN.7T C-D</v>
          </cell>
          <cell r="F1808" t="str">
            <v>h</v>
          </cell>
        </row>
        <row r="1809">
          <cell r="B1809" t="str">
            <v>15.1.559</v>
          </cell>
          <cell r="D1809" t="str">
            <v>72.47.03.01</v>
          </cell>
          <cell r="E1809" t="str">
            <v>ROLO COMP.TAN.12T C-A</v>
          </cell>
          <cell r="F1809" t="str">
            <v>h</v>
          </cell>
        </row>
        <row r="1810">
          <cell r="B1810" t="str">
            <v>15.1.560</v>
          </cell>
          <cell r="D1810" t="str">
            <v>72.47.03.02</v>
          </cell>
          <cell r="E1810" t="str">
            <v>ROLO COMP.TAN.12T C-B</v>
          </cell>
          <cell r="F1810" t="str">
            <v>h</v>
          </cell>
        </row>
        <row r="1811">
          <cell r="B1811" t="str">
            <v>15.1.561</v>
          </cell>
          <cell r="D1811" t="str">
            <v>72.47.03.03</v>
          </cell>
          <cell r="E1811" t="str">
            <v>ROLO COMP.TAN.12T C-C</v>
          </cell>
          <cell r="F1811" t="str">
            <v>h</v>
          </cell>
        </row>
        <row r="1812">
          <cell r="B1812" t="str">
            <v>15.1.562</v>
          </cell>
          <cell r="D1812" t="str">
            <v>72.47.03.04</v>
          </cell>
          <cell r="E1812" t="str">
            <v>ROLO COMP.TAN.12T C-D</v>
          </cell>
          <cell r="F1812" t="str">
            <v>h</v>
          </cell>
        </row>
        <row r="1813">
          <cell r="B1813" t="str">
            <v>15.1.563</v>
          </cell>
          <cell r="D1813" t="str">
            <v>72.48.01.01</v>
          </cell>
          <cell r="E1813" t="str">
            <v>ROLO COM.P.A.12,5 C-A</v>
          </cell>
          <cell r="F1813" t="str">
            <v>h</v>
          </cell>
        </row>
        <row r="1814">
          <cell r="B1814" t="str">
            <v>15.1.564</v>
          </cell>
          <cell r="D1814" t="str">
            <v>72.48.01.02</v>
          </cell>
          <cell r="E1814" t="str">
            <v>ROLO COM.P.A.12,5 C-B</v>
          </cell>
          <cell r="F1814" t="str">
            <v>h</v>
          </cell>
        </row>
        <row r="1815">
          <cell r="B1815" t="str">
            <v>15.1.565</v>
          </cell>
          <cell r="D1815" t="str">
            <v>72.48.01.03</v>
          </cell>
          <cell r="E1815" t="str">
            <v>ROLO COM.P.A.12,5 C-C</v>
          </cell>
          <cell r="F1815" t="str">
            <v>h</v>
          </cell>
        </row>
        <row r="1816">
          <cell r="B1816" t="str">
            <v>15.1.566</v>
          </cell>
          <cell r="D1816" t="str">
            <v>72.48.01.04</v>
          </cell>
          <cell r="E1816" t="str">
            <v>ROLO COM.P.A.12,5 C-D</v>
          </cell>
          <cell r="F1816" t="str">
            <v>h</v>
          </cell>
        </row>
        <row r="1817">
          <cell r="B1817" t="str">
            <v>15.1.567</v>
          </cell>
          <cell r="D1817" t="str">
            <v>72.48.02.01</v>
          </cell>
          <cell r="E1817" t="str">
            <v>ROLO COM.P.A.27T C-A</v>
          </cell>
          <cell r="F1817" t="str">
            <v>h</v>
          </cell>
        </row>
        <row r="1818">
          <cell r="B1818" t="str">
            <v>15.1.568</v>
          </cell>
          <cell r="D1818" t="str">
            <v>72.48.02.02</v>
          </cell>
          <cell r="E1818" t="str">
            <v>ROLO COM.P.A.27T C-B</v>
          </cell>
          <cell r="F1818" t="str">
            <v>h</v>
          </cell>
        </row>
        <row r="1819">
          <cell r="B1819" t="str">
            <v>15.1.569</v>
          </cell>
          <cell r="D1819" t="str">
            <v>72.48.02.03</v>
          </cell>
          <cell r="E1819" t="str">
            <v>ROLO COM.P.A.27T C-C</v>
          </cell>
          <cell r="F1819" t="str">
            <v>h</v>
          </cell>
        </row>
        <row r="1820">
          <cell r="B1820" t="str">
            <v>15.1.570</v>
          </cell>
          <cell r="D1820" t="str">
            <v>72.48.02.04</v>
          </cell>
          <cell r="E1820" t="str">
            <v>ROLO COM.P.A.27T C-D</v>
          </cell>
          <cell r="F1820" t="str">
            <v>h</v>
          </cell>
        </row>
        <row r="1821">
          <cell r="B1821" t="str">
            <v>15.1.571</v>
          </cell>
          <cell r="D1821" t="str">
            <v>72.49.01.01</v>
          </cell>
          <cell r="E1821" t="str">
            <v>TRAT.AGR.3,7TON C-A</v>
          </cell>
          <cell r="F1821" t="str">
            <v>h</v>
          </cell>
        </row>
        <row r="1822">
          <cell r="B1822" t="str">
            <v>15.1.572</v>
          </cell>
          <cell r="D1822" t="str">
            <v>72.49.01.02</v>
          </cell>
          <cell r="E1822" t="str">
            <v>TRAT.AGR.3,7TON C-B</v>
          </cell>
          <cell r="F1822" t="str">
            <v>h</v>
          </cell>
        </row>
        <row r="1823">
          <cell r="B1823" t="str">
            <v>15.1.573</v>
          </cell>
          <cell r="D1823" t="str">
            <v>72.49.01.03</v>
          </cell>
          <cell r="E1823" t="str">
            <v>TRAT.AGR.3,7TON C-C</v>
          </cell>
          <cell r="F1823" t="str">
            <v>h</v>
          </cell>
        </row>
        <row r="1824">
          <cell r="B1824" t="str">
            <v>15.1.574</v>
          </cell>
          <cell r="D1824" t="str">
            <v>72.49.01.04</v>
          </cell>
          <cell r="E1824" t="str">
            <v>TRAT.AGR.3,7TON C-D</v>
          </cell>
          <cell r="F1824" t="str">
            <v>h</v>
          </cell>
        </row>
        <row r="1825">
          <cell r="B1825" t="str">
            <v>15.1.575</v>
          </cell>
          <cell r="D1825" t="str">
            <v>72.49.02.01</v>
          </cell>
          <cell r="E1825" t="str">
            <v>TRAT.AGR.5TON C-A</v>
          </cell>
          <cell r="F1825" t="str">
            <v>h</v>
          </cell>
        </row>
        <row r="1826">
          <cell r="B1826" t="str">
            <v>15.1.576</v>
          </cell>
          <cell r="D1826" t="str">
            <v>72.49.02.02</v>
          </cell>
          <cell r="E1826" t="str">
            <v>TRAT.AGR.5TON C-B</v>
          </cell>
          <cell r="F1826" t="str">
            <v>h</v>
          </cell>
        </row>
        <row r="1827">
          <cell r="B1827" t="str">
            <v>15.1.577</v>
          </cell>
          <cell r="D1827" t="str">
            <v>72.49.02.03</v>
          </cell>
          <cell r="E1827" t="str">
            <v>TRAT.AGR.5TON C-C</v>
          </cell>
          <cell r="F1827" t="str">
            <v>h</v>
          </cell>
        </row>
        <row r="1828">
          <cell r="B1828" t="str">
            <v>15.1.578</v>
          </cell>
          <cell r="D1828" t="str">
            <v>72.49.02.04</v>
          </cell>
          <cell r="E1828" t="str">
            <v>TRAT.AGR.5TON C-D</v>
          </cell>
          <cell r="F1828" t="str">
            <v>h</v>
          </cell>
        </row>
        <row r="1829">
          <cell r="B1829" t="str">
            <v>15.1.579</v>
          </cell>
          <cell r="D1829" t="str">
            <v>72.49.03.01</v>
          </cell>
          <cell r="E1829" t="str">
            <v>MICRO TRAT.2,2T C-A</v>
          </cell>
          <cell r="F1829" t="str">
            <v>h</v>
          </cell>
        </row>
        <row r="1830">
          <cell r="B1830" t="str">
            <v>15.1.580</v>
          </cell>
          <cell r="D1830" t="str">
            <v>72.49.03.02</v>
          </cell>
          <cell r="E1830" t="str">
            <v>MICRO TRAT.2,2T C-B</v>
          </cell>
          <cell r="F1830" t="str">
            <v>h</v>
          </cell>
        </row>
        <row r="1831">
          <cell r="B1831" t="str">
            <v>15.1.581</v>
          </cell>
          <cell r="D1831" t="str">
            <v>72.49.03.03</v>
          </cell>
          <cell r="E1831" t="str">
            <v>MICRO TRAT.2,2T C-C</v>
          </cell>
          <cell r="F1831" t="str">
            <v>h</v>
          </cell>
        </row>
        <row r="1832">
          <cell r="B1832" t="str">
            <v>15.1.582</v>
          </cell>
          <cell r="D1832" t="str">
            <v>72.49.03.04</v>
          </cell>
          <cell r="E1832" t="str">
            <v>MICRO TRAT.2,2T C-D</v>
          </cell>
          <cell r="F1832" t="str">
            <v>h</v>
          </cell>
        </row>
        <row r="1833">
          <cell r="B1833" t="str">
            <v>15.1.583</v>
          </cell>
          <cell r="D1833" t="str">
            <v>72.49.04.01</v>
          </cell>
          <cell r="E1833" t="str">
            <v>TRAT.TRIT.VEG.5T C-A</v>
          </cell>
          <cell r="F1833" t="str">
            <v>h</v>
          </cell>
        </row>
        <row r="1834">
          <cell r="B1834" t="str">
            <v>15.1.584</v>
          </cell>
          <cell r="D1834" t="str">
            <v>72.49.04.02</v>
          </cell>
          <cell r="E1834" t="str">
            <v>TRAT.TRIT.VEG.5T C-B</v>
          </cell>
          <cell r="F1834" t="str">
            <v>h</v>
          </cell>
        </row>
        <row r="1835">
          <cell r="B1835" t="str">
            <v>15.1.585</v>
          </cell>
          <cell r="D1835" t="str">
            <v>72.49.04.03</v>
          </cell>
          <cell r="E1835" t="str">
            <v>TRAT.TRIT.VEG.5T C-C</v>
          </cell>
          <cell r="F1835" t="str">
            <v>h</v>
          </cell>
        </row>
        <row r="1836">
          <cell r="B1836" t="str">
            <v>15.1.586</v>
          </cell>
          <cell r="D1836" t="str">
            <v>72.49.04.04</v>
          </cell>
          <cell r="E1836" t="str">
            <v>TRAT.TRIT.VEG.5T C-D</v>
          </cell>
          <cell r="F1836" t="str">
            <v>h</v>
          </cell>
        </row>
        <row r="1837">
          <cell r="B1837" t="str">
            <v>15.1.587</v>
          </cell>
          <cell r="D1837" t="str">
            <v>72.49.05.01</v>
          </cell>
          <cell r="E1837" t="str">
            <v>TRAT.AGR.PULV.5T C-A</v>
          </cell>
          <cell r="F1837" t="str">
            <v>h</v>
          </cell>
        </row>
        <row r="1838">
          <cell r="B1838" t="str">
            <v>15.1.588</v>
          </cell>
          <cell r="D1838" t="str">
            <v>72.49.05.02</v>
          </cell>
          <cell r="E1838" t="str">
            <v>TRAT.AGR.PULV.5T C-B</v>
          </cell>
          <cell r="F1838" t="str">
            <v>h</v>
          </cell>
        </row>
        <row r="1839">
          <cell r="B1839" t="str">
            <v>15.1.589</v>
          </cell>
          <cell r="D1839" t="str">
            <v>72.49.05.03</v>
          </cell>
          <cell r="E1839" t="str">
            <v>TRAT.AGR.PULV.5T C-C</v>
          </cell>
          <cell r="F1839" t="str">
            <v>h</v>
          </cell>
        </row>
        <row r="1840">
          <cell r="B1840" t="str">
            <v>15.1.590</v>
          </cell>
          <cell r="D1840" t="str">
            <v>72.49.05.04</v>
          </cell>
          <cell r="E1840" t="str">
            <v>TRAT.AGR.PULV.5T C-D</v>
          </cell>
          <cell r="F1840" t="str">
            <v>h</v>
          </cell>
        </row>
        <row r="1841">
          <cell r="B1841" t="str">
            <v>15.1.591</v>
          </cell>
          <cell r="D1841" t="str">
            <v>72.50.01.01</v>
          </cell>
          <cell r="E1841" t="str">
            <v>TRAT.EST.L.1,93M3 C-A</v>
          </cell>
          <cell r="F1841" t="str">
            <v>h</v>
          </cell>
        </row>
        <row r="1842">
          <cell r="B1842" t="str">
            <v>15.1.592</v>
          </cell>
          <cell r="D1842" t="str">
            <v>72.50.01.02</v>
          </cell>
          <cell r="E1842" t="str">
            <v>TRAT.EST.L.1,93M3 C-B</v>
          </cell>
          <cell r="F1842" t="str">
            <v>h</v>
          </cell>
        </row>
        <row r="1843">
          <cell r="B1843" t="str">
            <v>15.1.593</v>
          </cell>
          <cell r="D1843" t="str">
            <v>72.50.01.03</v>
          </cell>
          <cell r="E1843" t="str">
            <v>TRAT.EST.L.1,93M3 C-C</v>
          </cell>
          <cell r="F1843" t="str">
            <v>h</v>
          </cell>
        </row>
        <row r="1844">
          <cell r="B1844" t="str">
            <v>15.1.594</v>
          </cell>
          <cell r="D1844" t="str">
            <v>72.50.01.04</v>
          </cell>
          <cell r="E1844" t="str">
            <v>TRAT.EST.L.1,93M3 C-D</v>
          </cell>
          <cell r="F1844" t="str">
            <v>h</v>
          </cell>
        </row>
        <row r="1845">
          <cell r="B1845" t="str">
            <v>15.1.595</v>
          </cell>
          <cell r="D1845" t="str">
            <v>72.50.02.01</v>
          </cell>
          <cell r="E1845" t="str">
            <v>TRAT.EST.L.3,18M3 C-A</v>
          </cell>
          <cell r="F1845" t="str">
            <v>h</v>
          </cell>
        </row>
        <row r="1846">
          <cell r="B1846" t="str">
            <v>15.1.596</v>
          </cell>
          <cell r="D1846" t="str">
            <v>72.50.02.02</v>
          </cell>
          <cell r="E1846" t="str">
            <v>TRAT.EST.L.3,18M3 C-B</v>
          </cell>
          <cell r="F1846" t="str">
            <v>h</v>
          </cell>
        </row>
        <row r="1847">
          <cell r="B1847" t="str">
            <v>15.1.597</v>
          </cell>
          <cell r="D1847" t="str">
            <v>72.50.02.03</v>
          </cell>
          <cell r="E1847" t="str">
            <v>TRAT.EST.L.3,18M3 C-C</v>
          </cell>
          <cell r="F1847" t="str">
            <v>h</v>
          </cell>
        </row>
        <row r="1848">
          <cell r="B1848" t="str">
            <v>15.1.598</v>
          </cell>
          <cell r="D1848" t="str">
            <v>72.50.02.04</v>
          </cell>
          <cell r="E1848" t="str">
            <v>TRAT.EST.L.3,18M3 C-D</v>
          </cell>
          <cell r="F1848" t="str">
            <v>h</v>
          </cell>
        </row>
        <row r="1849">
          <cell r="B1849" t="str">
            <v>15.1.599</v>
          </cell>
          <cell r="D1849" t="str">
            <v>72.50.03.01</v>
          </cell>
          <cell r="E1849" t="str">
            <v>TRAT.EST.L.2,28M3 C-A</v>
          </cell>
          <cell r="F1849" t="str">
            <v>h</v>
          </cell>
        </row>
        <row r="1850">
          <cell r="B1850" t="str">
            <v>15.1.600</v>
          </cell>
          <cell r="D1850" t="str">
            <v>72.50.03.02</v>
          </cell>
          <cell r="E1850" t="str">
            <v>TRAT.EST.L.2,28M3 C-B</v>
          </cell>
          <cell r="F1850" t="str">
            <v>h</v>
          </cell>
        </row>
        <row r="1851">
          <cell r="B1851" t="str">
            <v>15.1.601</v>
          </cell>
          <cell r="D1851" t="str">
            <v>72.50.03.03</v>
          </cell>
          <cell r="E1851" t="str">
            <v>TRAT.EST.L.2,28M3 C-C</v>
          </cell>
          <cell r="F1851" t="str">
            <v>h</v>
          </cell>
        </row>
        <row r="1852">
          <cell r="B1852" t="str">
            <v>15.1.602</v>
          </cell>
          <cell r="D1852" t="str">
            <v>72.50.03.04</v>
          </cell>
          <cell r="E1852" t="str">
            <v>TRAT.EST.L.2,28M3 C-D</v>
          </cell>
          <cell r="F1852" t="str">
            <v>h</v>
          </cell>
        </row>
        <row r="1853">
          <cell r="B1853" t="str">
            <v>15.1.603</v>
          </cell>
          <cell r="D1853" t="str">
            <v>72.50.04.01</v>
          </cell>
          <cell r="E1853" t="str">
            <v xml:space="preserve">TRAT.EST.R.1,93M3 C-A </v>
          </cell>
          <cell r="F1853" t="str">
            <v>h</v>
          </cell>
        </row>
        <row r="1854">
          <cell r="B1854" t="str">
            <v>15.1.604</v>
          </cell>
          <cell r="D1854" t="str">
            <v xml:space="preserve">72.50.04.02 </v>
          </cell>
          <cell r="E1854" t="str">
            <v xml:space="preserve">TRAT.EST.R.1,93M3 C-B </v>
          </cell>
          <cell r="F1854" t="str">
            <v>h</v>
          </cell>
        </row>
        <row r="1855">
          <cell r="B1855" t="str">
            <v>15.1.605</v>
          </cell>
          <cell r="D1855" t="str">
            <v>72.50.04.03</v>
          </cell>
          <cell r="E1855" t="str">
            <v xml:space="preserve">TRAT.EST.R.1,93M3 C-C </v>
          </cell>
          <cell r="F1855" t="str">
            <v>h</v>
          </cell>
        </row>
        <row r="1856">
          <cell r="B1856" t="str">
            <v>15.1.606</v>
          </cell>
          <cell r="D1856" t="str">
            <v>72.50.04.04</v>
          </cell>
          <cell r="E1856" t="str">
            <v xml:space="preserve">TRAT.EST.R.1,93M3 C-D </v>
          </cell>
          <cell r="F1856" t="str">
            <v>h</v>
          </cell>
        </row>
        <row r="1857">
          <cell r="B1857" t="str">
            <v>15.1.607</v>
          </cell>
          <cell r="D1857" t="str">
            <v>72.50.05.01</v>
          </cell>
          <cell r="E1857" t="str">
            <v xml:space="preserve">TRAT.EST.R.2,28M3 C-A </v>
          </cell>
          <cell r="F1857" t="str">
            <v>h</v>
          </cell>
        </row>
        <row r="1858">
          <cell r="B1858" t="str">
            <v>15.1.608</v>
          </cell>
          <cell r="D1858" t="str">
            <v>72.50.05.02</v>
          </cell>
          <cell r="E1858" t="str">
            <v>TRAT.EST.R..2,28M3 C-B</v>
          </cell>
          <cell r="F1858" t="str">
            <v>h</v>
          </cell>
        </row>
        <row r="1859">
          <cell r="B1859" t="str">
            <v>15.1.609</v>
          </cell>
          <cell r="D1859" t="str">
            <v>72.50.05.03</v>
          </cell>
          <cell r="E1859" t="str">
            <v xml:space="preserve">TRAT.EST.R.2,28M3 C-C </v>
          </cell>
          <cell r="F1859" t="str">
            <v>h</v>
          </cell>
        </row>
        <row r="1860">
          <cell r="B1860" t="str">
            <v>15.1.610</v>
          </cell>
          <cell r="D1860" t="str">
            <v>72.50.05.04</v>
          </cell>
          <cell r="E1860" t="str">
            <v xml:space="preserve">TRAT.EST.R.2,28M3 C-D </v>
          </cell>
          <cell r="F1860" t="str">
            <v>h</v>
          </cell>
        </row>
        <row r="1861">
          <cell r="B1861" t="str">
            <v>15.1.611</v>
          </cell>
          <cell r="D1861" t="str">
            <v>72.50.06.01</v>
          </cell>
          <cell r="E1861" t="str">
            <v>TRAT.EST.R.3,18M3 C-A</v>
          </cell>
          <cell r="F1861" t="str">
            <v>h</v>
          </cell>
        </row>
        <row r="1862">
          <cell r="B1862" t="str">
            <v>15.1.612</v>
          </cell>
          <cell r="D1862" t="str">
            <v>72.50.06.02</v>
          </cell>
          <cell r="E1862" t="str">
            <v>TRAT.EST.R.3,18M3 C-B</v>
          </cell>
          <cell r="F1862" t="str">
            <v>h</v>
          </cell>
        </row>
        <row r="1863">
          <cell r="B1863" t="str">
            <v>15.1.613</v>
          </cell>
          <cell r="D1863" t="str">
            <v>72.50.06.03</v>
          </cell>
          <cell r="E1863" t="str">
            <v>TRAT.EST.R.3,18M3 C-C</v>
          </cell>
          <cell r="F1863" t="str">
            <v>h</v>
          </cell>
        </row>
        <row r="1864">
          <cell r="B1864" t="str">
            <v>15.1.614</v>
          </cell>
          <cell r="D1864" t="str">
            <v xml:space="preserve">72.50.06.04 </v>
          </cell>
          <cell r="E1864" t="str">
            <v xml:space="preserve">TRAT.EST.R.3,18M3 C-D </v>
          </cell>
          <cell r="F1864" t="str">
            <v>h</v>
          </cell>
        </row>
        <row r="1865">
          <cell r="B1865" t="str">
            <v>15.1.615</v>
          </cell>
          <cell r="D1865" t="str">
            <v xml:space="preserve">72.52.01.01 </v>
          </cell>
          <cell r="E1865" t="str">
            <v>US.CONC.200M3/H C-A</v>
          </cell>
          <cell r="F1865" t="str">
            <v>h</v>
          </cell>
        </row>
        <row r="1866">
          <cell r="B1866" t="str">
            <v>15.1.616</v>
          </cell>
          <cell r="D1866" t="str">
            <v>72.52.01.02</v>
          </cell>
          <cell r="E1866" t="str">
            <v>US.CONC.200M3/H C-B</v>
          </cell>
          <cell r="F1866" t="str">
            <v>h</v>
          </cell>
        </row>
        <row r="1867">
          <cell r="B1867" t="str">
            <v>15.1.617</v>
          </cell>
          <cell r="D1867" t="str">
            <v xml:space="preserve">72.52.01.03 </v>
          </cell>
          <cell r="E1867" t="str">
            <v>US.CONC.200M3/H C-C</v>
          </cell>
          <cell r="F1867" t="str">
            <v>h</v>
          </cell>
        </row>
        <row r="1868">
          <cell r="B1868" t="str">
            <v>15.1.618</v>
          </cell>
          <cell r="D1868" t="str">
            <v>72.52.01.04</v>
          </cell>
          <cell r="E1868" t="str">
            <v>US.CONC.200M3/H C-D</v>
          </cell>
          <cell r="F1868" t="str">
            <v>h</v>
          </cell>
        </row>
        <row r="1869">
          <cell r="B1869" t="str">
            <v>15.1.619</v>
          </cell>
          <cell r="D1869" t="str">
            <v>72.52.02.01</v>
          </cell>
          <cell r="E1869" t="str">
            <v>US.CONC.40M3/H C-A</v>
          </cell>
          <cell r="F1869" t="str">
            <v>h</v>
          </cell>
        </row>
        <row r="1870">
          <cell r="B1870" t="str">
            <v>15.1.620</v>
          </cell>
          <cell r="D1870" t="str">
            <v>72.52.02.02</v>
          </cell>
          <cell r="E1870" t="str">
            <v>US.CONC.40M3/H C-B</v>
          </cell>
          <cell r="F1870" t="str">
            <v>h</v>
          </cell>
        </row>
        <row r="1871">
          <cell r="B1871" t="str">
            <v>15.1.621</v>
          </cell>
          <cell r="D1871" t="str">
            <v>72.52.02.03</v>
          </cell>
          <cell r="E1871" t="str">
            <v>US.CONC.40M3/H C-C</v>
          </cell>
          <cell r="F1871" t="str">
            <v>h</v>
          </cell>
        </row>
        <row r="1872">
          <cell r="B1872" t="str">
            <v>15.1.622</v>
          </cell>
          <cell r="D1872" t="str">
            <v>72.52.02.04</v>
          </cell>
          <cell r="E1872" t="str">
            <v>US.CONC.40M3/H C-D</v>
          </cell>
          <cell r="F1872" t="str">
            <v>h</v>
          </cell>
        </row>
        <row r="1873">
          <cell r="B1873" t="str">
            <v>15.1.623</v>
          </cell>
          <cell r="D1873" t="str">
            <v>72.52.03.01</v>
          </cell>
          <cell r="E1873" t="str">
            <v>US.GRAV.Q.80T/H C-A</v>
          </cell>
          <cell r="F1873" t="str">
            <v>h</v>
          </cell>
        </row>
        <row r="1874">
          <cell r="B1874" t="str">
            <v>15.1.624</v>
          </cell>
          <cell r="D1874" t="str">
            <v>72.52.03.02</v>
          </cell>
          <cell r="E1874" t="str">
            <v>US.GRAV.Q.80T/H C-B</v>
          </cell>
          <cell r="F1874" t="str">
            <v>h</v>
          </cell>
        </row>
        <row r="1875">
          <cell r="B1875" t="str">
            <v>15.1.625</v>
          </cell>
          <cell r="D1875" t="str">
            <v xml:space="preserve">72.52.03.03 </v>
          </cell>
          <cell r="E1875" t="str">
            <v>US.GRAV.Q.80T/H C-C</v>
          </cell>
          <cell r="F1875" t="str">
            <v>h</v>
          </cell>
        </row>
        <row r="1876">
          <cell r="B1876" t="str">
            <v>15.1.626</v>
          </cell>
          <cell r="D1876" t="str">
            <v>72.52.03.04</v>
          </cell>
          <cell r="E1876" t="str">
            <v>US.GRAV.Q.80T/H C-D</v>
          </cell>
          <cell r="F1876" t="str">
            <v>h</v>
          </cell>
        </row>
        <row r="1877">
          <cell r="B1877" t="str">
            <v>15.1.627</v>
          </cell>
          <cell r="D1877" t="str">
            <v xml:space="preserve">72.52.04.01 </v>
          </cell>
          <cell r="E1877" t="str">
            <v>US.ASF.FR.150T/H C-A</v>
          </cell>
          <cell r="F1877" t="str">
            <v>h</v>
          </cell>
        </row>
        <row r="1878">
          <cell r="B1878" t="str">
            <v>15.1.628</v>
          </cell>
          <cell r="D1878" t="str">
            <v xml:space="preserve">72.52.04.02 </v>
          </cell>
          <cell r="E1878" t="str">
            <v>US.ASF.FR.150T/H C-B</v>
          </cell>
          <cell r="F1878" t="str">
            <v>h</v>
          </cell>
        </row>
        <row r="1879">
          <cell r="B1879" t="str">
            <v>15.1.629</v>
          </cell>
          <cell r="D1879" t="str">
            <v xml:space="preserve">72.52.04.03 </v>
          </cell>
          <cell r="E1879" t="str">
            <v>US.ASF.FR.150T/H C-C</v>
          </cell>
          <cell r="F1879" t="str">
            <v>h</v>
          </cell>
        </row>
        <row r="1880">
          <cell r="B1880" t="str">
            <v>15.1.630</v>
          </cell>
          <cell r="D1880" t="str">
            <v>72.52.04.04</v>
          </cell>
          <cell r="E1880" t="str">
            <v>US.ASF.FR.150T/H C-D</v>
          </cell>
          <cell r="F1880" t="str">
            <v>h</v>
          </cell>
        </row>
        <row r="1881">
          <cell r="B1881" t="str">
            <v>15.1.631</v>
          </cell>
          <cell r="D1881" t="str">
            <v xml:space="preserve">72.52.05.01 </v>
          </cell>
          <cell r="E1881" t="str">
            <v xml:space="preserve">US.SOLOS 400T/H C-A </v>
          </cell>
          <cell r="F1881" t="str">
            <v>h</v>
          </cell>
        </row>
        <row r="1882">
          <cell r="B1882" t="str">
            <v>15.1.632</v>
          </cell>
          <cell r="D1882" t="str">
            <v xml:space="preserve">72.52.05.02 </v>
          </cell>
          <cell r="E1882" t="str">
            <v>US.SOLOS 400T/H C-B</v>
          </cell>
          <cell r="F1882" t="str">
            <v>h</v>
          </cell>
        </row>
        <row r="1883">
          <cell r="B1883" t="str">
            <v>15.1.633</v>
          </cell>
          <cell r="D1883" t="str">
            <v>72.52.05.03</v>
          </cell>
          <cell r="E1883" t="str">
            <v xml:space="preserve">US.SOLOS 400T/H C-C </v>
          </cell>
          <cell r="F1883" t="str">
            <v>h</v>
          </cell>
        </row>
        <row r="1884">
          <cell r="B1884" t="str">
            <v>15.1.634</v>
          </cell>
          <cell r="D1884" t="str">
            <v xml:space="preserve">72.52.05.04 </v>
          </cell>
          <cell r="E1884" t="str">
            <v>US.SOLOS 400T/H C-D</v>
          </cell>
          <cell r="F1884" t="str">
            <v>h</v>
          </cell>
        </row>
        <row r="1885">
          <cell r="B1885" t="str">
            <v>15.1.635</v>
          </cell>
          <cell r="D1885" t="str">
            <v xml:space="preserve">72.53.01.01 </v>
          </cell>
          <cell r="E1885" t="str">
            <v>VIBR.IMER.ELETR.C-A</v>
          </cell>
          <cell r="F1885" t="str">
            <v>h</v>
          </cell>
        </row>
        <row r="1886">
          <cell r="B1886" t="str">
            <v>15.1.636</v>
          </cell>
          <cell r="D1886" t="str">
            <v xml:space="preserve">72.53.01.02 </v>
          </cell>
          <cell r="E1886" t="str">
            <v>VIBR.IMER.ELETR.C-B</v>
          </cell>
          <cell r="F1886" t="str">
            <v>h</v>
          </cell>
        </row>
        <row r="1887">
          <cell r="B1887" t="str">
            <v>15.1.637</v>
          </cell>
          <cell r="D1887" t="str">
            <v>72.53.01.03</v>
          </cell>
          <cell r="E1887" t="str">
            <v>VIBR.IMER.ELETR.C-C</v>
          </cell>
          <cell r="F1887" t="str">
            <v>h</v>
          </cell>
        </row>
        <row r="1888">
          <cell r="B1888" t="str">
            <v>15.1.638</v>
          </cell>
          <cell r="D1888" t="str">
            <v xml:space="preserve">72.53.01.04 </v>
          </cell>
          <cell r="E1888" t="str">
            <v>VIBR.IMER.ELETR.C-D</v>
          </cell>
          <cell r="F1888" t="str">
            <v>h</v>
          </cell>
        </row>
        <row r="1889">
          <cell r="B1889" t="str">
            <v>15.1.639</v>
          </cell>
          <cell r="D1889" t="str">
            <v xml:space="preserve">72.53.02.01 </v>
          </cell>
          <cell r="E1889" t="str">
            <v>VIBR.IMER.GAS. C-A</v>
          </cell>
          <cell r="F1889" t="str">
            <v>h</v>
          </cell>
        </row>
        <row r="1890">
          <cell r="B1890" t="str">
            <v>15.1.640</v>
          </cell>
          <cell r="D1890" t="str">
            <v>72.53.02.02</v>
          </cell>
          <cell r="E1890" t="str">
            <v>VIBR.IMER.GAS. C-B</v>
          </cell>
          <cell r="F1890" t="str">
            <v>h</v>
          </cell>
        </row>
        <row r="1891">
          <cell r="B1891" t="str">
            <v>15.1.641</v>
          </cell>
          <cell r="D1891" t="str">
            <v xml:space="preserve">72.53.02.03 </v>
          </cell>
          <cell r="E1891" t="str">
            <v xml:space="preserve">VIBR.IMER.GAS. C-C </v>
          </cell>
          <cell r="F1891" t="str">
            <v>h</v>
          </cell>
        </row>
        <row r="1892">
          <cell r="B1892" t="str">
            <v>15.1.642</v>
          </cell>
          <cell r="D1892" t="str">
            <v xml:space="preserve">72.53.02.04 </v>
          </cell>
          <cell r="E1892" t="str">
            <v>VIBR.IMER.GAS. C-D</v>
          </cell>
          <cell r="F1892" t="str">
            <v>h</v>
          </cell>
        </row>
        <row r="1893">
          <cell r="B1893" t="str">
            <v>15.1.643</v>
          </cell>
          <cell r="D1893" t="str">
            <v>72.54.01.01</v>
          </cell>
          <cell r="E1893" t="str">
            <v>VIB.AC.AS.400T/H C-A</v>
          </cell>
          <cell r="F1893" t="str">
            <v>h</v>
          </cell>
        </row>
        <row r="1894">
          <cell r="B1894" t="str">
            <v>15.1.644</v>
          </cell>
          <cell r="D1894" t="str">
            <v>72.54.01.02</v>
          </cell>
          <cell r="E1894" t="str">
            <v>VIB.AC.AS.400T/H C-B</v>
          </cell>
          <cell r="F1894" t="str">
            <v>h</v>
          </cell>
        </row>
        <row r="1895">
          <cell r="B1895" t="str">
            <v>15.1.645</v>
          </cell>
          <cell r="D1895" t="str">
            <v xml:space="preserve">72.54.01.03 </v>
          </cell>
          <cell r="E1895" t="str">
            <v>VIB.AC.AS.400T/H C-C</v>
          </cell>
          <cell r="F1895" t="str">
            <v>h</v>
          </cell>
        </row>
        <row r="1896">
          <cell r="B1896" t="str">
            <v>15.1.646</v>
          </cell>
          <cell r="D1896" t="str">
            <v>72.54.01.04</v>
          </cell>
          <cell r="E1896" t="str">
            <v>VIB.AC.AS.400T/H C-D</v>
          </cell>
          <cell r="F1896" t="str">
            <v>h</v>
          </cell>
        </row>
        <row r="1897">
          <cell r="B1897" t="str">
            <v>15.1.647</v>
          </cell>
          <cell r="D1897" t="str">
            <v>72.54.02.01</v>
          </cell>
          <cell r="E1897" t="str">
            <v>VIB.AC.AS.2838T/H C-A</v>
          </cell>
          <cell r="F1897" t="str">
            <v>h</v>
          </cell>
        </row>
        <row r="1898">
          <cell r="B1898" t="str">
            <v>15.1.648</v>
          </cell>
          <cell r="D1898" t="str">
            <v>72.54.02.02</v>
          </cell>
          <cell r="E1898" t="str">
            <v>VIB.AC.AS.2838T/H C-B</v>
          </cell>
          <cell r="F1898" t="str">
            <v>h</v>
          </cell>
        </row>
        <row r="1899">
          <cell r="B1899" t="str">
            <v>15.1.649</v>
          </cell>
          <cell r="D1899" t="str">
            <v xml:space="preserve">72.54.02.03 </v>
          </cell>
          <cell r="E1899" t="str">
            <v>VIB.AC.AS.2838T/H C-C</v>
          </cell>
          <cell r="F1899" t="str">
            <v>h</v>
          </cell>
        </row>
        <row r="1900">
          <cell r="B1900" t="str">
            <v>15.1.650</v>
          </cell>
          <cell r="D1900" t="str">
            <v xml:space="preserve">72.54.02.04 </v>
          </cell>
          <cell r="E1900" t="str">
            <v>VIB.AC.AS.2838T/H C-D</v>
          </cell>
          <cell r="F1900" t="str">
            <v>h</v>
          </cell>
        </row>
        <row r="1901">
          <cell r="B1901" t="str">
            <v>15.1.651</v>
          </cell>
          <cell r="D1901" t="str">
            <v xml:space="preserve">72.54.03.01 </v>
          </cell>
          <cell r="E1901" t="str">
            <v>VIB.AC.AS.500T/H C-A</v>
          </cell>
          <cell r="F1901" t="str">
            <v>h</v>
          </cell>
        </row>
        <row r="1902">
          <cell r="B1902" t="str">
            <v>15.1.652</v>
          </cell>
          <cell r="D1902" t="str">
            <v>72.54.03.02</v>
          </cell>
          <cell r="E1902" t="str">
            <v xml:space="preserve">VIB.AC.AS.500T/H C-B </v>
          </cell>
          <cell r="F1902" t="str">
            <v>h</v>
          </cell>
        </row>
        <row r="1903">
          <cell r="B1903" t="str">
            <v>15.1.653</v>
          </cell>
          <cell r="D1903" t="str">
            <v>72.54.03.03</v>
          </cell>
          <cell r="E1903" t="str">
            <v xml:space="preserve">VIB.AC.AS.500T/H C-C </v>
          </cell>
          <cell r="F1903" t="str">
            <v>h</v>
          </cell>
        </row>
        <row r="1904">
          <cell r="B1904" t="str">
            <v>15.1.654</v>
          </cell>
          <cell r="D1904" t="str">
            <v>72.54.03.04</v>
          </cell>
          <cell r="E1904" t="str">
            <v xml:space="preserve">VIB.AC.AS.500T/H C-D </v>
          </cell>
          <cell r="F1904" t="str">
            <v>h</v>
          </cell>
        </row>
        <row r="1905">
          <cell r="B1905" t="str">
            <v>15.1.655</v>
          </cell>
          <cell r="D1905" t="str">
            <v>72.54.04.01</v>
          </cell>
          <cell r="E1905" t="str">
            <v xml:space="preserve">VIB.AC.AS.14,7T/H C-A </v>
          </cell>
          <cell r="F1905" t="str">
            <v>h</v>
          </cell>
        </row>
        <row r="1906">
          <cell r="B1906" t="str">
            <v>15.1.656</v>
          </cell>
          <cell r="D1906" t="str">
            <v>72.54.04.02</v>
          </cell>
          <cell r="E1906" t="str">
            <v xml:space="preserve">VIB.AC.AS.14,7T/H C-B </v>
          </cell>
          <cell r="F1906" t="str">
            <v>h</v>
          </cell>
        </row>
        <row r="1907">
          <cell r="B1907" t="str">
            <v>15.1.657</v>
          </cell>
          <cell r="D1907" t="str">
            <v>72.54.04.03</v>
          </cell>
          <cell r="E1907" t="str">
            <v>VIB.AC.AS.14,7T/H C-C</v>
          </cell>
          <cell r="F1907" t="str">
            <v>h</v>
          </cell>
        </row>
        <row r="1908">
          <cell r="B1908" t="str">
            <v>15.1.658</v>
          </cell>
          <cell r="D1908" t="str">
            <v>72.54.04.04</v>
          </cell>
          <cell r="E1908" t="str">
            <v>VIB.AC.AS.14,7T/H C-D</v>
          </cell>
          <cell r="F1908" t="str">
            <v>h</v>
          </cell>
        </row>
        <row r="1909">
          <cell r="B1909" t="str">
            <v>15.1.659</v>
          </cell>
          <cell r="D1909" t="str">
            <v>72.55.01.01</v>
          </cell>
          <cell r="E1909" t="str">
            <v>V.AC.CONC.200M3/H C-A</v>
          </cell>
          <cell r="F1909" t="str">
            <v>h</v>
          </cell>
        </row>
        <row r="1910">
          <cell r="B1910" t="str">
            <v>15.1.660</v>
          </cell>
          <cell r="D1910" t="str">
            <v>72.55.01.02</v>
          </cell>
          <cell r="E1910" t="str">
            <v>V.AC.CONC.200M3/H C-B</v>
          </cell>
          <cell r="F1910" t="str">
            <v>h</v>
          </cell>
        </row>
        <row r="1911">
          <cell r="B1911" t="str">
            <v>15.1.661</v>
          </cell>
          <cell r="D1911" t="str">
            <v>72.55.01.03</v>
          </cell>
          <cell r="E1911" t="str">
            <v xml:space="preserve">V.AC.CONC.200M3/H C-C </v>
          </cell>
          <cell r="F1911" t="str">
            <v>h</v>
          </cell>
        </row>
        <row r="1912">
          <cell r="B1912" t="str">
            <v>15.1.662</v>
          </cell>
          <cell r="D1912" t="str">
            <v>72.55.01.04</v>
          </cell>
          <cell r="E1912" t="str">
            <v xml:space="preserve">V.AC.CONC.200M3/H C-D </v>
          </cell>
          <cell r="F1912" t="str">
            <v>h</v>
          </cell>
        </row>
        <row r="1913">
          <cell r="B1913" t="str">
            <v>15.1.663</v>
          </cell>
          <cell r="D1913" t="str">
            <v>72.56.01.01</v>
          </cell>
          <cell r="E1913" t="str">
            <v xml:space="preserve">SERRA PAV.8HP C-A </v>
          </cell>
          <cell r="F1913" t="str">
            <v>h</v>
          </cell>
        </row>
        <row r="1914">
          <cell r="B1914" t="str">
            <v>15.1.664</v>
          </cell>
          <cell r="D1914" t="str">
            <v>72.56.01.02</v>
          </cell>
          <cell r="E1914" t="str">
            <v>SERRA PAV.8HP C-B</v>
          </cell>
          <cell r="F1914" t="str">
            <v>h</v>
          </cell>
        </row>
        <row r="1915">
          <cell r="B1915" t="str">
            <v>15.1.665</v>
          </cell>
          <cell r="D1915" t="str">
            <v>72.56.01.03</v>
          </cell>
          <cell r="E1915" t="str">
            <v>SERRA PAV.8HP C-C</v>
          </cell>
          <cell r="F1915" t="str">
            <v>h</v>
          </cell>
        </row>
        <row r="1916">
          <cell r="B1916" t="str">
            <v>15.1.666</v>
          </cell>
          <cell r="D1916" t="str">
            <v>72.56.01.04</v>
          </cell>
          <cell r="E1916" t="str">
            <v xml:space="preserve">SERRA PAV.8HP C-D </v>
          </cell>
          <cell r="F1916" t="str">
            <v>h</v>
          </cell>
        </row>
        <row r="1917">
          <cell r="B1917" t="str">
            <v>15.1.667</v>
          </cell>
          <cell r="D1917" t="str">
            <v>72.56.03.01</v>
          </cell>
          <cell r="E1917" t="str">
            <v xml:space="preserve">SERRA PAV.9HP C-A </v>
          </cell>
          <cell r="F1917" t="str">
            <v>h</v>
          </cell>
        </row>
        <row r="1918">
          <cell r="B1918" t="str">
            <v>15.1.668</v>
          </cell>
          <cell r="D1918" t="str">
            <v>72.56.03.02</v>
          </cell>
          <cell r="E1918" t="str">
            <v>SERRA PAV.9HP C-B</v>
          </cell>
          <cell r="F1918" t="str">
            <v>h</v>
          </cell>
        </row>
        <row r="1919">
          <cell r="B1919" t="str">
            <v>15.1.669</v>
          </cell>
          <cell r="D1919" t="str">
            <v>72.56.03.03</v>
          </cell>
          <cell r="E1919" t="str">
            <v>SERRA PAV.9HP C-C</v>
          </cell>
          <cell r="F1919" t="str">
            <v>h</v>
          </cell>
        </row>
        <row r="1920">
          <cell r="B1920" t="str">
            <v>15.1.670</v>
          </cell>
          <cell r="D1920" t="str">
            <v>72.56.03.04</v>
          </cell>
          <cell r="E1920" t="str">
            <v xml:space="preserve">SERRA PAV.9HP C-D </v>
          </cell>
          <cell r="F1920" t="str">
            <v>h</v>
          </cell>
        </row>
        <row r="1921">
          <cell r="B1921" t="str">
            <v>15.1.671</v>
          </cell>
          <cell r="D1921" t="str">
            <v>72.57.01.01</v>
          </cell>
          <cell r="E1921" t="str">
            <v>SELADORA A FRIO C-A</v>
          </cell>
          <cell r="F1921" t="str">
            <v>h</v>
          </cell>
        </row>
        <row r="1922">
          <cell r="B1922" t="str">
            <v>15.1.672</v>
          </cell>
          <cell r="D1922" t="str">
            <v>72.57.01.02</v>
          </cell>
          <cell r="E1922" t="str">
            <v>SELADORA A FRIO C-B</v>
          </cell>
          <cell r="F1922" t="str">
            <v>h</v>
          </cell>
        </row>
        <row r="1923">
          <cell r="B1923" t="str">
            <v>15.1.673</v>
          </cell>
          <cell r="D1923" t="str">
            <v>72.57.01.03</v>
          </cell>
          <cell r="E1923" t="str">
            <v>SELADORA A FRIO C-C</v>
          </cell>
          <cell r="F1923" t="str">
            <v>h</v>
          </cell>
        </row>
        <row r="1924">
          <cell r="B1924" t="str">
            <v>15.1.674</v>
          </cell>
          <cell r="D1924" t="str">
            <v>72.57.01.04</v>
          </cell>
          <cell r="E1924" t="str">
            <v>SELADORA A FRIO C-D</v>
          </cell>
          <cell r="F1924" t="str">
            <v>h</v>
          </cell>
        </row>
        <row r="1925">
          <cell r="B1925" t="str">
            <v>15.1.675</v>
          </cell>
          <cell r="D1925" t="str">
            <v>72.58.01.01</v>
          </cell>
          <cell r="E1925" t="str">
            <v>UNID.APLIC.EXTR. C-A</v>
          </cell>
          <cell r="F1925" t="str">
            <v>h</v>
          </cell>
        </row>
        <row r="1926">
          <cell r="B1926" t="str">
            <v>15.1.676</v>
          </cell>
          <cell r="D1926" t="str">
            <v>72.58.01.02</v>
          </cell>
          <cell r="E1926" t="str">
            <v>UNID.APLIC.EXTR. C-B</v>
          </cell>
          <cell r="F1926" t="str">
            <v>h</v>
          </cell>
        </row>
        <row r="1927">
          <cell r="B1927" t="str">
            <v>15.1.677</v>
          </cell>
          <cell r="D1927" t="str">
            <v>72.58.01.03</v>
          </cell>
          <cell r="E1927" t="str">
            <v>UNID.APLIC.EXTR. C-C</v>
          </cell>
          <cell r="F1927" t="str">
            <v>h</v>
          </cell>
        </row>
        <row r="1928">
          <cell r="B1928" t="str">
            <v>15.1.678</v>
          </cell>
          <cell r="D1928" t="str">
            <v>72.58.01.04</v>
          </cell>
          <cell r="E1928" t="str">
            <v>UNID.APLIC.EXTR. C-D</v>
          </cell>
          <cell r="F1928" t="str">
            <v>h</v>
          </cell>
        </row>
        <row r="1929">
          <cell r="B1929" t="str">
            <v>15.1.679</v>
          </cell>
          <cell r="D1929" t="str">
            <v>72.58.02.01</v>
          </cell>
          <cell r="E1929" t="str">
            <v xml:space="preserve">UNI.APLI.TINT.EL.C-A </v>
          </cell>
          <cell r="F1929" t="str">
            <v>h</v>
          </cell>
        </row>
        <row r="1930">
          <cell r="B1930" t="str">
            <v>15.1.680</v>
          </cell>
          <cell r="D1930" t="str">
            <v>72.58.02.02</v>
          </cell>
          <cell r="E1930" t="str">
            <v>UNI.APLI.TINT.EL.C-B</v>
          </cell>
          <cell r="F1930" t="str">
            <v>h</v>
          </cell>
        </row>
        <row r="1931">
          <cell r="B1931" t="str">
            <v>15.1.681</v>
          </cell>
          <cell r="D1931" t="str">
            <v>72.58.02.03</v>
          </cell>
          <cell r="E1931" t="str">
            <v xml:space="preserve">UNI.APLI.TINT.EL.C-C </v>
          </cell>
          <cell r="F1931" t="str">
            <v>h</v>
          </cell>
        </row>
        <row r="1932">
          <cell r="B1932" t="str">
            <v>15.1.682</v>
          </cell>
          <cell r="D1932" t="str">
            <v>72.58.02.04</v>
          </cell>
          <cell r="E1932" t="str">
            <v>UNI.APLI.TINT.EL.C-D</v>
          </cell>
          <cell r="F1932" t="str">
            <v>h</v>
          </cell>
        </row>
        <row r="1933">
          <cell r="B1933" t="str">
            <v>15.1.683</v>
          </cell>
          <cell r="D1933" t="str">
            <v>72.58.03.01</v>
          </cell>
          <cell r="E1933" t="str">
            <v>UNIDADE FUSORA C-A</v>
          </cell>
          <cell r="F1933" t="str">
            <v>h</v>
          </cell>
        </row>
        <row r="1934">
          <cell r="B1934" t="str">
            <v>15.1.684</v>
          </cell>
          <cell r="D1934" t="str">
            <v>72.58.03.02</v>
          </cell>
          <cell r="E1934" t="str">
            <v xml:space="preserve">UNIDADE FUSORA C-B </v>
          </cell>
          <cell r="F1934" t="str">
            <v>h</v>
          </cell>
        </row>
        <row r="1935">
          <cell r="B1935" t="str">
            <v>15.1.685</v>
          </cell>
          <cell r="D1935" t="str">
            <v>72.58.03.03</v>
          </cell>
          <cell r="E1935" t="str">
            <v>UNIDADE FUSORA C-C</v>
          </cell>
          <cell r="F1935" t="str">
            <v>h</v>
          </cell>
        </row>
        <row r="1936">
          <cell r="B1936" t="str">
            <v>15.1.686</v>
          </cell>
          <cell r="D1936" t="str">
            <v>72.58.03.04</v>
          </cell>
          <cell r="E1936" t="str">
            <v xml:space="preserve">UNIDADE FUSORA C-D </v>
          </cell>
          <cell r="F1936" t="str">
            <v>h</v>
          </cell>
        </row>
        <row r="1937">
          <cell r="B1937" t="str">
            <v>15.1.687</v>
          </cell>
          <cell r="D1937" t="str">
            <v>72.58.04.01</v>
          </cell>
          <cell r="E1937" t="str">
            <v>UN.APL.HOT-SPRAY C-A</v>
          </cell>
          <cell r="F1937" t="str">
            <v>h</v>
          </cell>
        </row>
        <row r="1938">
          <cell r="B1938" t="str">
            <v>15.1.688</v>
          </cell>
          <cell r="D1938" t="str">
            <v>72.58.04.02</v>
          </cell>
          <cell r="E1938" t="str">
            <v xml:space="preserve">UN.APL.HOT-SPRAY C-B </v>
          </cell>
          <cell r="F1938" t="str">
            <v>h</v>
          </cell>
        </row>
        <row r="1939">
          <cell r="B1939" t="str">
            <v>15.1.689</v>
          </cell>
          <cell r="D1939" t="str">
            <v>72.58.04.03</v>
          </cell>
          <cell r="E1939" t="str">
            <v>UN.APL.HOT-SPRAY C-C</v>
          </cell>
          <cell r="F1939" t="str">
            <v>h</v>
          </cell>
        </row>
        <row r="1940">
          <cell r="B1940" t="str">
            <v>15.1.690</v>
          </cell>
          <cell r="D1940" t="str">
            <v>72.58.04.04</v>
          </cell>
          <cell r="E1940" t="str">
            <v>UN.APL.HOT-SPRAY C-D</v>
          </cell>
          <cell r="F1940" t="str">
            <v>h</v>
          </cell>
        </row>
        <row r="1941">
          <cell r="B1941" t="str">
            <v>15.1.691</v>
          </cell>
          <cell r="D1941" t="str">
            <v>72.58.05.01</v>
          </cell>
          <cell r="E1941" t="str">
            <v>UN.APL.HOFFMAN C-A</v>
          </cell>
          <cell r="F1941" t="str">
            <v>h</v>
          </cell>
        </row>
        <row r="1942">
          <cell r="B1942" t="str">
            <v>15.1.692</v>
          </cell>
          <cell r="D1942" t="str">
            <v>72.58.05.02</v>
          </cell>
          <cell r="E1942" t="str">
            <v>UN.APL.HOFFMAN C-B</v>
          </cell>
          <cell r="F1942" t="str">
            <v>h</v>
          </cell>
        </row>
        <row r="1943">
          <cell r="B1943" t="str">
            <v>15.1.693</v>
          </cell>
          <cell r="D1943" t="str">
            <v>72.58.05.03</v>
          </cell>
          <cell r="E1943" t="str">
            <v>UN.APL.HOFFMAN C-C</v>
          </cell>
          <cell r="F1943" t="str">
            <v>h</v>
          </cell>
        </row>
        <row r="1944">
          <cell r="B1944" t="str">
            <v>15.1.694</v>
          </cell>
          <cell r="D1944" t="str">
            <v>72.58.05.04</v>
          </cell>
          <cell r="E1944" t="str">
            <v>UN.APL.HOFFMAN C-D</v>
          </cell>
          <cell r="F1944" t="str">
            <v>h</v>
          </cell>
        </row>
        <row r="1945">
          <cell r="B1945" t="str">
            <v>15.1.695</v>
          </cell>
          <cell r="D1945" t="str">
            <v>72.59.01.01</v>
          </cell>
          <cell r="E1945" t="str">
            <v>SILO EST.CIM.30T C-A</v>
          </cell>
          <cell r="F1945" t="str">
            <v>h</v>
          </cell>
        </row>
        <row r="1946">
          <cell r="B1946" t="str">
            <v>15.1.696</v>
          </cell>
          <cell r="D1946" t="str">
            <v>72.59.01.02</v>
          </cell>
          <cell r="E1946" t="str">
            <v>SILO EST.CIM.30T C-B</v>
          </cell>
          <cell r="F1946" t="str">
            <v>h</v>
          </cell>
        </row>
        <row r="1947">
          <cell r="B1947" t="str">
            <v>15.1.697</v>
          </cell>
          <cell r="D1947" t="str">
            <v>72.59.01.03</v>
          </cell>
          <cell r="E1947" t="str">
            <v>SILO EST.CIM.30T C-C</v>
          </cell>
          <cell r="F1947" t="str">
            <v>h</v>
          </cell>
        </row>
        <row r="1948">
          <cell r="B1948" t="str">
            <v>15.1.698</v>
          </cell>
          <cell r="D1948" t="str">
            <v>72.59.01.04</v>
          </cell>
          <cell r="E1948" t="str">
            <v>SILO EST.CIM.30T C-D</v>
          </cell>
          <cell r="F1948" t="str">
            <v>h</v>
          </cell>
        </row>
        <row r="1949">
          <cell r="B1949" t="str">
            <v>15.1.699</v>
          </cell>
          <cell r="D1949" t="str">
            <v>72.59.02.01</v>
          </cell>
          <cell r="E1949" t="str">
            <v>SILO EST.ASF.35T C-A</v>
          </cell>
          <cell r="F1949" t="str">
            <v>h</v>
          </cell>
        </row>
        <row r="1950">
          <cell r="B1950" t="str">
            <v>15.1.700</v>
          </cell>
          <cell r="D1950" t="str">
            <v>72.59.02.02</v>
          </cell>
          <cell r="E1950" t="str">
            <v xml:space="preserve">SILO EST.ASF.35T C-B </v>
          </cell>
          <cell r="F1950" t="str">
            <v>h</v>
          </cell>
        </row>
        <row r="1951">
          <cell r="B1951" t="str">
            <v>15.1.701</v>
          </cell>
          <cell r="D1951" t="str">
            <v>72.59.02.03</v>
          </cell>
          <cell r="E1951" t="str">
            <v xml:space="preserve">SILO EST.ASF.35T C-C </v>
          </cell>
          <cell r="F1951" t="str">
            <v>h</v>
          </cell>
        </row>
        <row r="1952">
          <cell r="B1952" t="str">
            <v>15.1.702</v>
          </cell>
          <cell r="D1952" t="str">
            <v>72.59.02.04</v>
          </cell>
          <cell r="E1952" t="str">
            <v xml:space="preserve">SILO EST.ASF.35T C-D </v>
          </cell>
          <cell r="F1952" t="str">
            <v>h</v>
          </cell>
        </row>
        <row r="1953">
          <cell r="B1953" t="str">
            <v>15.1.703</v>
          </cell>
          <cell r="D1953" t="str">
            <v>72.61.01.01</v>
          </cell>
          <cell r="E1953" t="str">
            <v xml:space="preserve">VAS.MEC.REBOC. C-A </v>
          </cell>
          <cell r="F1953" t="str">
            <v>h</v>
          </cell>
        </row>
        <row r="1954">
          <cell r="B1954" t="str">
            <v>15.1.704</v>
          </cell>
          <cell r="D1954" t="str">
            <v>72.61.01.02</v>
          </cell>
          <cell r="E1954" t="str">
            <v>VAS.MEC.REBOC. C-B</v>
          </cell>
          <cell r="F1954" t="str">
            <v>h</v>
          </cell>
        </row>
        <row r="1955">
          <cell r="B1955" t="str">
            <v>15.1.705</v>
          </cell>
          <cell r="D1955" t="str">
            <v>72.61.01.03</v>
          </cell>
          <cell r="E1955" t="str">
            <v>VAS.MEC.REBOC. C-C</v>
          </cell>
          <cell r="F1955" t="str">
            <v>h</v>
          </cell>
        </row>
        <row r="1956">
          <cell r="B1956" t="str">
            <v>15.1.706</v>
          </cell>
          <cell r="D1956" t="str">
            <v>72.61.01.04</v>
          </cell>
          <cell r="E1956" t="str">
            <v xml:space="preserve">VAS.MEC.REBOC. C-D </v>
          </cell>
          <cell r="F1956" t="str">
            <v>h</v>
          </cell>
        </row>
        <row r="1957">
          <cell r="B1957" t="str">
            <v>15.1.707</v>
          </cell>
          <cell r="D1957" t="str">
            <v>72.63.01.01</v>
          </cell>
          <cell r="E1957" t="str">
            <v xml:space="preserve">MAQUINA DE JATO C-A </v>
          </cell>
          <cell r="F1957" t="str">
            <v>h</v>
          </cell>
        </row>
        <row r="1958">
          <cell r="B1958" t="str">
            <v>15.1.708</v>
          </cell>
          <cell r="D1958" t="str">
            <v>72.63.01.02</v>
          </cell>
          <cell r="E1958" t="str">
            <v xml:space="preserve">MAQUINA DE JATO C-B </v>
          </cell>
          <cell r="F1958" t="str">
            <v>h</v>
          </cell>
        </row>
        <row r="1959">
          <cell r="B1959" t="str">
            <v>15.1.709</v>
          </cell>
          <cell r="D1959" t="str">
            <v>72.63.01.03</v>
          </cell>
          <cell r="E1959" t="str">
            <v>MAQUINA DE JATO C-C</v>
          </cell>
          <cell r="F1959" t="str">
            <v>h</v>
          </cell>
        </row>
        <row r="1960">
          <cell r="B1960" t="str">
            <v>15.1.710</v>
          </cell>
          <cell r="D1960" t="str">
            <v>72.63.01.04</v>
          </cell>
          <cell r="E1960" t="str">
            <v>MAQUINA DE JATO C-D</v>
          </cell>
          <cell r="F1960" t="str">
            <v>h</v>
          </cell>
        </row>
      </sheetData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NT"/>
      <sheetName val="RESUMO"/>
      <sheetName val="ACA - 01"/>
      <sheetName val="ACA - 02"/>
      <sheetName val="ACA - 03"/>
      <sheetName val="ACA - 04"/>
      <sheetName val="ACA - 04b"/>
      <sheetName val="ACA - 05"/>
      <sheetName val="ACA - 06"/>
      <sheetName val="ACA - 07"/>
      <sheetName val="ACA - 08"/>
      <sheetName val="ACA - 08b"/>
      <sheetName val="ACA - 09"/>
      <sheetName val="sheet1"/>
    </sheetNames>
    <sheetDataSet>
      <sheetData sheetId="0">
        <row r="5">
          <cell r="B5" t="str">
            <v>CÓDIGO</v>
          </cell>
          <cell r="C5" t="str">
            <v>ITEM</v>
          </cell>
          <cell r="D5" t="str">
            <v>DESCRIÇÃO DO INSUMO</v>
          </cell>
          <cell r="E5" t="str">
            <v>UNID.</v>
          </cell>
          <cell r="F5" t="str">
            <v>PÇO. UNIT.</v>
          </cell>
          <cell r="G5" t="str">
            <v>QTDE. CONTRATO</v>
          </cell>
        </row>
        <row r="6">
          <cell r="B6" t="str">
            <v>AD05050100</v>
          </cell>
          <cell r="C6">
            <v>1</v>
          </cell>
          <cell r="D6" t="str">
            <v>Ensaio de andensamento edométrico em solo.</v>
          </cell>
          <cell r="E6" t="str">
            <v>un</v>
          </cell>
          <cell r="F6">
            <v>509.17</v>
          </cell>
          <cell r="G6">
            <v>44</v>
          </cell>
        </row>
        <row r="7">
          <cell r="B7" t="str">
            <v>AD05050200</v>
          </cell>
          <cell r="C7">
            <v>2</v>
          </cell>
          <cell r="D7" t="str">
            <v>Ensaio de laboratorio da Densidade Real.</v>
          </cell>
          <cell r="E7" t="str">
            <v>un</v>
          </cell>
          <cell r="F7">
            <v>56.78</v>
          </cell>
          <cell r="G7">
            <v>29</v>
          </cell>
        </row>
        <row r="8">
          <cell r="B8" t="str">
            <v>AD05050250</v>
          </cell>
          <cell r="C8">
            <v>3</v>
          </cell>
          <cell r="D8" t="str">
            <v>Ensaio em laboratorio do Limite de Liquidez.</v>
          </cell>
          <cell r="E8" t="str">
            <v>un</v>
          </cell>
          <cell r="F8">
            <v>41.29</v>
          </cell>
          <cell r="G8">
            <v>14</v>
          </cell>
        </row>
        <row r="9">
          <cell r="B9" t="str">
            <v>AD05050300</v>
          </cell>
          <cell r="C9">
            <v>4</v>
          </cell>
          <cell r="D9" t="str">
            <v xml:space="preserve">Ensaio em laboratório do limite de plasticidade. </v>
          </cell>
          <cell r="E9" t="str">
            <v>un</v>
          </cell>
          <cell r="F9">
            <v>41.29</v>
          </cell>
          <cell r="G9">
            <v>14</v>
          </cell>
        </row>
        <row r="10">
          <cell r="B10" t="str">
            <v>AD05050350</v>
          </cell>
          <cell r="C10">
            <v>5</v>
          </cell>
          <cell r="D10" t="str">
            <v>Ensaio em laboratório, do Peso Especifico.</v>
          </cell>
          <cell r="E10" t="str">
            <v>un</v>
          </cell>
          <cell r="F10">
            <v>22.86</v>
          </cell>
          <cell r="G10">
            <v>29</v>
          </cell>
        </row>
        <row r="11">
          <cell r="B11" t="str">
            <v>AD05050450</v>
          </cell>
          <cell r="C11">
            <v>6</v>
          </cell>
          <cell r="D11" t="str">
            <v>Ensaio Índice de Suporte Califórnia - Proctor Normal.</v>
          </cell>
          <cell r="E11" t="str">
            <v>un</v>
          </cell>
          <cell r="F11">
            <v>414.42</v>
          </cell>
          <cell r="G11">
            <v>43</v>
          </cell>
        </row>
        <row r="12">
          <cell r="B12" t="str">
            <v>AD05050700</v>
          </cell>
          <cell r="C12">
            <v>7</v>
          </cell>
          <cell r="D12" t="str">
            <v>Sondagem manual com pa e picareta por metro.</v>
          </cell>
          <cell r="E12" t="str">
            <v>m</v>
          </cell>
          <cell r="F12">
            <v>56.78</v>
          </cell>
          <cell r="G12">
            <v>280</v>
          </cell>
        </row>
        <row r="13">
          <cell r="B13" t="str">
            <v>AD20050050</v>
          </cell>
          <cell r="C13">
            <v>8</v>
          </cell>
          <cell r="D13" t="str">
            <v>Barracão de obra com paredes de madeira.</v>
          </cell>
          <cell r="E13" t="str">
            <v>m2</v>
          </cell>
          <cell r="F13">
            <v>141.75</v>
          </cell>
          <cell r="G13">
            <v>250</v>
          </cell>
        </row>
        <row r="14">
          <cell r="B14" t="str">
            <v>AD20050300</v>
          </cell>
          <cell r="C14">
            <v>9</v>
          </cell>
          <cell r="D14" t="str">
            <v>Tapume de vedação ou proteção.</v>
          </cell>
          <cell r="E14" t="str">
            <v>m2</v>
          </cell>
          <cell r="F14">
            <v>19.16</v>
          </cell>
          <cell r="G14">
            <v>24000</v>
          </cell>
        </row>
        <row r="15">
          <cell r="B15" t="str">
            <v>AD20200050</v>
          </cell>
          <cell r="C15">
            <v>10</v>
          </cell>
          <cell r="D15" t="str">
            <v>Instalação e ligação provisórias de energia.</v>
          </cell>
          <cell r="E15" t="str">
            <v>un</v>
          </cell>
          <cell r="F15">
            <v>595.94000000000005</v>
          </cell>
          <cell r="G15">
            <v>2</v>
          </cell>
        </row>
        <row r="16">
          <cell r="B16" t="str">
            <v xml:space="preserve">AD40050056 </v>
          </cell>
          <cell r="C16">
            <v>11</v>
          </cell>
          <cell r="D16" t="str">
            <v xml:space="preserve">Almoxarife(inclusive encargos sociais). </v>
          </cell>
          <cell r="E16" t="str">
            <v>h</v>
          </cell>
          <cell r="F16">
            <v>6.48</v>
          </cell>
          <cell r="G16">
            <v>1480</v>
          </cell>
        </row>
        <row r="17">
          <cell r="B17" t="str">
            <v>AD40050068</v>
          </cell>
          <cell r="C17">
            <v>12</v>
          </cell>
          <cell r="D17" t="str">
            <v>Apontador(inclusive encargos sociais).</v>
          </cell>
          <cell r="E17" t="str">
            <v>h</v>
          </cell>
          <cell r="F17">
            <v>6.48</v>
          </cell>
          <cell r="G17">
            <v>1480</v>
          </cell>
        </row>
        <row r="18">
          <cell r="B18" t="str">
            <v>AD40050074</v>
          </cell>
          <cell r="C18">
            <v>13</v>
          </cell>
          <cell r="D18" t="str">
            <v>Auxiliar de almoxarife(inclusive encargos sociais).</v>
          </cell>
          <cell r="E18" t="str">
            <v>h</v>
          </cell>
          <cell r="F18">
            <v>4.41</v>
          </cell>
          <cell r="G18">
            <v>1480</v>
          </cell>
        </row>
        <row r="19">
          <cell r="B19" t="str">
            <v>AD40050080</v>
          </cell>
          <cell r="C19">
            <v>14</v>
          </cell>
          <cell r="D19" t="str">
            <v>Auxiliar de escritório(inclusive encargos sociais).</v>
          </cell>
          <cell r="E19" t="str">
            <v>h</v>
          </cell>
          <cell r="F19">
            <v>5.32</v>
          </cell>
          <cell r="G19">
            <v>1480</v>
          </cell>
        </row>
        <row r="20">
          <cell r="B20" t="str">
            <v>AD40050086</v>
          </cell>
          <cell r="C20">
            <v>15</v>
          </cell>
          <cell r="D20" t="str">
            <v>Auxiliar técnico(inclusive encargos sociais).</v>
          </cell>
          <cell r="E20" t="str">
            <v>h</v>
          </cell>
          <cell r="F20">
            <v>8.1</v>
          </cell>
          <cell r="G20">
            <v>1480</v>
          </cell>
        </row>
        <row r="21">
          <cell r="B21" t="str">
            <v>AD40050092</v>
          </cell>
          <cell r="C21">
            <v>16</v>
          </cell>
          <cell r="D21" t="str">
            <v xml:space="preserve">Auxiliar de topografia(inclusive encargos sociais).     </v>
          </cell>
          <cell r="E21" t="str">
            <v>h</v>
          </cell>
          <cell r="F21">
            <v>4.5</v>
          </cell>
          <cell r="G21">
            <v>1480</v>
          </cell>
        </row>
        <row r="22">
          <cell r="B22" t="str">
            <v>AD40050098</v>
          </cell>
          <cell r="C22">
            <v>17</v>
          </cell>
          <cell r="D22" t="str">
            <v xml:space="preserve">Chefe de escritório(inclusive encargos sociais). </v>
          </cell>
          <cell r="E22" t="str">
            <v>h</v>
          </cell>
          <cell r="F22">
            <v>13.02</v>
          </cell>
          <cell r="G22">
            <v>1480</v>
          </cell>
        </row>
        <row r="23">
          <cell r="B23" t="str">
            <v>AD40050116</v>
          </cell>
          <cell r="C23">
            <v>18</v>
          </cell>
          <cell r="D23" t="str">
            <v>Encarregado(inclusive encargos sociais).</v>
          </cell>
          <cell r="E23" t="str">
            <v>h</v>
          </cell>
          <cell r="F23">
            <v>8.3699999999999992</v>
          </cell>
          <cell r="G23">
            <v>2960</v>
          </cell>
        </row>
        <row r="24">
          <cell r="B24" t="str">
            <v xml:space="preserve"> AD40050122</v>
          </cell>
          <cell r="C24">
            <v>19</v>
          </cell>
          <cell r="D24" t="str">
            <v>Engenheiro ou arquiteto jr(inclusive encargos sociais).</v>
          </cell>
          <cell r="E24" t="str">
            <v>h</v>
          </cell>
          <cell r="F24">
            <v>21.39</v>
          </cell>
          <cell r="G24">
            <v>1480</v>
          </cell>
        </row>
        <row r="25">
          <cell r="B25" t="str">
            <v>AD40050134</v>
          </cell>
          <cell r="C25">
            <v>20</v>
          </cell>
          <cell r="D25" t="str">
            <v xml:space="preserve">Engenheiro sênior(inclusive encargos sociais).  </v>
          </cell>
          <cell r="E25" t="str">
            <v>h</v>
          </cell>
          <cell r="F25">
            <v>54.35</v>
          </cell>
          <cell r="G25">
            <v>1110</v>
          </cell>
        </row>
        <row r="26">
          <cell r="B26" t="str">
            <v>AD40050146</v>
          </cell>
          <cell r="C26">
            <v>21</v>
          </cell>
          <cell r="D26" t="str">
            <v xml:space="preserve">Estagiário(inclusive encargos sociais).  </v>
          </cell>
          <cell r="E26" t="str">
            <v>h</v>
          </cell>
          <cell r="F26">
            <v>2.76</v>
          </cell>
          <cell r="G26">
            <v>2960</v>
          </cell>
        </row>
        <row r="27">
          <cell r="B27" t="str">
            <v>AD40050188</v>
          </cell>
          <cell r="C27">
            <v>22</v>
          </cell>
          <cell r="D27" t="str">
            <v>Secretaria(inclusive encargos sociais).</v>
          </cell>
          <cell r="E27" t="str">
            <v>h</v>
          </cell>
          <cell r="F27">
            <v>9.24</v>
          </cell>
          <cell r="G27">
            <v>1480</v>
          </cell>
        </row>
        <row r="28">
          <cell r="B28" t="str">
            <v>AD40050200</v>
          </cell>
          <cell r="C28">
            <v>23</v>
          </cell>
          <cell r="D28" t="str">
            <v xml:space="preserve">Supervisor de trafego(inclusive encargos sociais).    </v>
          </cell>
          <cell r="E28" t="str">
            <v>h</v>
          </cell>
          <cell r="F28">
            <v>29.17</v>
          </cell>
          <cell r="G28">
            <v>2960</v>
          </cell>
        </row>
        <row r="29">
          <cell r="B29" t="str">
            <v>AD40050212</v>
          </cell>
          <cell r="C29">
            <v>24</v>
          </cell>
          <cell r="D29" t="str">
            <v xml:space="preserve">Topógrafo A(inclusive encargos sociais).  </v>
          </cell>
          <cell r="E29" t="str">
            <v>h</v>
          </cell>
          <cell r="F29">
            <v>13.78</v>
          </cell>
          <cell r="G29">
            <v>740</v>
          </cell>
        </row>
        <row r="30">
          <cell r="B30" t="str">
            <v>AD40050218</v>
          </cell>
          <cell r="C30">
            <v>25</v>
          </cell>
          <cell r="D30" t="str">
            <v>Vigia(inclusive encargos sociais).</v>
          </cell>
          <cell r="E30" t="str">
            <v>h</v>
          </cell>
          <cell r="F30">
            <v>4.63</v>
          </cell>
          <cell r="G30">
            <v>2960</v>
          </cell>
        </row>
        <row r="31">
          <cell r="B31" t="str">
            <v xml:space="preserve"> AD10050050</v>
          </cell>
          <cell r="C31">
            <v>26</v>
          </cell>
          <cell r="D31" t="str">
            <v>Marcação de obra sem instrumento topográfico.</v>
          </cell>
          <cell r="E31" t="str">
            <v>m2</v>
          </cell>
          <cell r="F31">
            <v>0.95</v>
          </cell>
          <cell r="G31">
            <v>400</v>
          </cell>
        </row>
        <row r="32">
          <cell r="B32" t="str">
            <v>AD10100100</v>
          </cell>
          <cell r="C32">
            <v>27</v>
          </cell>
          <cell r="D32" t="str">
            <v>Locação de obra com aparelho topográfico.</v>
          </cell>
          <cell r="E32" t="str">
            <v>m</v>
          </cell>
          <cell r="F32">
            <v>6.75</v>
          </cell>
          <cell r="G32">
            <v>410</v>
          </cell>
        </row>
        <row r="33">
          <cell r="B33" t="str">
            <v>AD15150750</v>
          </cell>
          <cell r="C33">
            <v>28</v>
          </cell>
          <cell r="D33" t="str">
            <v>Veiculo motor 1.0 a gasolina sem motorista.</v>
          </cell>
          <cell r="E33" t="str">
            <v>mês</v>
          </cell>
          <cell r="F33">
            <v>1269.6600000000001</v>
          </cell>
          <cell r="G33">
            <v>8</v>
          </cell>
        </row>
        <row r="34">
          <cell r="B34" t="str">
            <v>AD20250050</v>
          </cell>
          <cell r="C34">
            <v>29</v>
          </cell>
          <cell r="D34" t="str">
            <v>Barragem de bloqueio, reaproveitamento 40 vezes.</v>
          </cell>
          <cell r="E34" t="str">
            <v>m</v>
          </cell>
          <cell r="F34">
            <v>0.98</v>
          </cell>
          <cell r="G34">
            <v>970</v>
          </cell>
        </row>
        <row r="35">
          <cell r="B35" t="str">
            <v>AD20250100</v>
          </cell>
          <cell r="C35">
            <v>30</v>
          </cell>
          <cell r="D35" t="str">
            <v>Barragem de bloqueio de obra, colocação e retirada.</v>
          </cell>
          <cell r="E35" t="str">
            <v>m</v>
          </cell>
          <cell r="F35">
            <v>3.26</v>
          </cell>
          <cell r="G35">
            <v>4200</v>
          </cell>
        </row>
        <row r="36">
          <cell r="B36" t="str">
            <v>AD20250200</v>
          </cell>
          <cell r="C36">
            <v>31</v>
          </cell>
          <cell r="D36" t="str">
            <v>Placa de sinalização para obra de via publica.</v>
          </cell>
          <cell r="E36" t="str">
            <v>un</v>
          </cell>
          <cell r="F36">
            <v>37.67</v>
          </cell>
          <cell r="G36">
            <v>43</v>
          </cell>
        </row>
        <row r="37">
          <cell r="B37" t="str">
            <v>AD20250250</v>
          </cell>
          <cell r="C37">
            <v>32</v>
          </cell>
          <cell r="D37" t="str">
            <v>Placa de sinalização para obra, colocação e retirada.</v>
          </cell>
          <cell r="E37" t="str">
            <v>un</v>
          </cell>
          <cell r="F37">
            <v>0.89</v>
          </cell>
          <cell r="G37">
            <v>173</v>
          </cell>
        </row>
        <row r="38">
          <cell r="B38" t="str">
            <v>AD20250300</v>
          </cell>
          <cell r="C38">
            <v>33</v>
          </cell>
          <cell r="D38" t="str">
            <v>Placa de identificação de obra publica.</v>
          </cell>
          <cell r="E38" t="str">
            <v>m2</v>
          </cell>
          <cell r="F38">
            <v>166.66</v>
          </cell>
          <cell r="G38">
            <v>22.4</v>
          </cell>
        </row>
        <row r="39">
          <cell r="B39" t="str">
            <v>AD25050050</v>
          </cell>
          <cell r="C39">
            <v>34</v>
          </cell>
          <cell r="D39" t="str">
            <v>Aluguel de balizador vaga-lume.</v>
          </cell>
          <cell r="E39" t="str">
            <v>mês</v>
          </cell>
          <cell r="F39">
            <v>86.83</v>
          </cell>
          <cell r="G39">
            <v>960</v>
          </cell>
        </row>
        <row r="40">
          <cell r="B40" t="str">
            <v xml:space="preserve">AD25050200/  </v>
          </cell>
          <cell r="C40">
            <v>35</v>
          </cell>
          <cell r="D40" t="str">
            <v>Aluguel de cavalete plástico universa.</v>
          </cell>
          <cell r="E40" t="str">
            <v>un.mês</v>
          </cell>
          <cell r="F40">
            <v>86.83</v>
          </cell>
          <cell r="G40">
            <v>600</v>
          </cell>
        </row>
        <row r="41">
          <cell r="B41" t="str">
            <v>AD25050250</v>
          </cell>
          <cell r="C41">
            <v>36</v>
          </cell>
          <cell r="D41" t="str">
            <v>Aluguel de cone canalizador empinhavel T-Topde.</v>
          </cell>
          <cell r="E41" t="str">
            <v>un.mês</v>
          </cell>
          <cell r="F41">
            <v>32.29</v>
          </cell>
          <cell r="G41">
            <v>600</v>
          </cell>
        </row>
        <row r="42">
          <cell r="B42" t="str">
            <v>AD35150050A</v>
          </cell>
          <cell r="C42">
            <v>37</v>
          </cell>
          <cell r="D42" t="str">
            <v>Controle tecnológico de obras em concreto armado.</v>
          </cell>
          <cell r="E42" t="str">
            <v>m3</v>
          </cell>
          <cell r="F42">
            <v>12.32</v>
          </cell>
          <cell r="G42">
            <v>382</v>
          </cell>
        </row>
        <row r="43">
          <cell r="B43" t="str">
            <v xml:space="preserve">SE25100100A  </v>
          </cell>
          <cell r="C43">
            <v>38</v>
          </cell>
          <cell r="D43" t="str">
            <v>Projeto executivo para urbanização/reurbanização.</v>
          </cell>
          <cell r="E43" t="str">
            <v>há</v>
          </cell>
          <cell r="F43">
            <v>34610.160000000003</v>
          </cell>
          <cell r="G43">
            <v>5.18</v>
          </cell>
        </row>
        <row r="44">
          <cell r="B44" t="str">
            <v>SE20100050</v>
          </cell>
          <cell r="C44">
            <v>39</v>
          </cell>
          <cell r="D44" t="str">
            <v>Lançamento de linha poligonal básica.</v>
          </cell>
          <cell r="E44" t="str">
            <v>Km</v>
          </cell>
          <cell r="F44">
            <v>159.44</v>
          </cell>
          <cell r="G44">
            <v>1</v>
          </cell>
        </row>
        <row r="45">
          <cell r="B45" t="str">
            <v>SE20102500A</v>
          </cell>
          <cell r="C45">
            <v>40</v>
          </cell>
          <cell r="D45" t="str">
            <v>Nivelamento de eixo de logradouro.</v>
          </cell>
          <cell r="E45" t="str">
            <v>Km</v>
          </cell>
          <cell r="F45">
            <v>74.489999999999995</v>
          </cell>
          <cell r="G45">
            <v>1</v>
          </cell>
        </row>
        <row r="46">
          <cell r="B46" t="str">
            <v>SE20150050</v>
          </cell>
          <cell r="C46">
            <v>41</v>
          </cell>
          <cell r="D46" t="str">
            <v>Levantamento fotográfico de aspecto de área urbana.</v>
          </cell>
          <cell r="E46" t="str">
            <v>un</v>
          </cell>
          <cell r="F46">
            <v>1.8</v>
          </cell>
          <cell r="G46">
            <v>259</v>
          </cell>
        </row>
        <row r="47">
          <cell r="B47" t="str">
            <v>SE20150250</v>
          </cell>
          <cell r="C47">
            <v>42</v>
          </cell>
          <cell r="D47" t="str">
            <v>Levantamento fotográfico aéreo vertical de área urbana.</v>
          </cell>
          <cell r="E47" t="str">
            <v>conj</v>
          </cell>
          <cell r="F47">
            <v>8267.76</v>
          </cell>
          <cell r="G47">
            <v>1</v>
          </cell>
        </row>
        <row r="48">
          <cell r="B48" t="str">
            <v>SE20101600</v>
          </cell>
          <cell r="C48">
            <v>43</v>
          </cell>
          <cell r="D48" t="str">
            <v>Levantamento cadastral das profundidades de tubos.</v>
          </cell>
          <cell r="E48" t="str">
            <v>un</v>
          </cell>
          <cell r="F48">
            <v>23.05</v>
          </cell>
          <cell r="G48">
            <v>137</v>
          </cell>
        </row>
        <row r="49">
          <cell r="B49" t="str">
            <v>SE30050100</v>
          </cell>
          <cell r="C49">
            <v>44</v>
          </cell>
          <cell r="D49" t="str">
            <v>Determinação da deformação com Viga Benkelmann.</v>
          </cell>
          <cell r="E49" t="str">
            <v>un</v>
          </cell>
          <cell r="F49">
            <v>53.9</v>
          </cell>
          <cell r="G49">
            <v>144</v>
          </cell>
        </row>
        <row r="50">
          <cell r="B50" t="str">
            <v>CE05100110</v>
          </cell>
          <cell r="C50">
            <v>45</v>
          </cell>
          <cell r="D50" t="str">
            <v>Consultor de serviços técnicos especializados.</v>
          </cell>
          <cell r="E50" t="str">
            <v>h</v>
          </cell>
          <cell r="F50">
            <v>89.23</v>
          </cell>
          <cell r="G50">
            <v>726</v>
          </cell>
        </row>
        <row r="51">
          <cell r="B51" t="str">
            <v>CO05050500</v>
          </cell>
          <cell r="C51">
            <v>46</v>
          </cell>
          <cell r="D51" t="str">
            <v>Plataforma ou passarela de Pinho.</v>
          </cell>
          <cell r="E51" t="str">
            <v>m2</v>
          </cell>
          <cell r="F51">
            <v>2.31</v>
          </cell>
          <cell r="G51">
            <v>187</v>
          </cell>
        </row>
        <row r="52">
          <cell r="B52" t="str">
            <v>CO05100050</v>
          </cell>
          <cell r="C52">
            <v>47</v>
          </cell>
          <cell r="D52" t="str">
            <v>Aluguel de andaime tubular sobre sapatas fixas.</v>
          </cell>
          <cell r="E52" t="str">
            <v>m2.mês</v>
          </cell>
          <cell r="F52">
            <v>2.2000000000000002</v>
          </cell>
          <cell r="G52">
            <v>2100</v>
          </cell>
        </row>
        <row r="53">
          <cell r="B53" t="str">
            <v>CO05150100</v>
          </cell>
          <cell r="C53">
            <v>48</v>
          </cell>
          <cell r="D53" t="str">
            <v>Montagem e desmontagem de andaime tubular.</v>
          </cell>
          <cell r="E53" t="str">
            <v>m2</v>
          </cell>
          <cell r="F53">
            <v>1.77</v>
          </cell>
          <cell r="G53">
            <v>350</v>
          </cell>
        </row>
        <row r="54">
          <cell r="B54" t="str">
            <v>CO05150300</v>
          </cell>
          <cell r="C54">
            <v>49</v>
          </cell>
          <cell r="D54" t="str">
            <v>Movimentação vertical ou horizontal de plataforma.</v>
          </cell>
          <cell r="E54" t="str">
            <v>m2</v>
          </cell>
          <cell r="F54">
            <v>0.14000000000000001</v>
          </cell>
          <cell r="G54">
            <v>350</v>
          </cell>
        </row>
        <row r="55">
          <cell r="B55" t="str">
            <v>MT05300100</v>
          </cell>
          <cell r="C55">
            <v>50</v>
          </cell>
          <cell r="D55" t="str">
            <v>Escavação manual em material de 1a categoria.</v>
          </cell>
          <cell r="E55" t="str">
            <v>m3</v>
          </cell>
          <cell r="F55">
            <v>12.4</v>
          </cell>
          <cell r="G55">
            <v>10700</v>
          </cell>
        </row>
        <row r="56">
          <cell r="B56" t="str">
            <v>MT10050050</v>
          </cell>
          <cell r="C56">
            <v>51</v>
          </cell>
          <cell r="D56" t="str">
            <v xml:space="preserve">Escavação mecânica, utilizando Retro-Escavadeira. </v>
          </cell>
          <cell r="E56" t="str">
            <v>m3</v>
          </cell>
          <cell r="F56">
            <v>2.77</v>
          </cell>
          <cell r="G56">
            <v>36800</v>
          </cell>
        </row>
        <row r="57">
          <cell r="B57" t="str">
            <v>MT10100050</v>
          </cell>
          <cell r="C57">
            <v>52</v>
          </cell>
          <cell r="D57" t="str">
            <v>Escavação mecânica, utilizando Escavadeira.</v>
          </cell>
          <cell r="E57" t="str">
            <v>m3</v>
          </cell>
          <cell r="F57">
            <v>0.96</v>
          </cell>
          <cell r="G57">
            <v>7300</v>
          </cell>
        </row>
        <row r="58">
          <cell r="B58" t="str">
            <v>MT15050250</v>
          </cell>
          <cell r="C58">
            <v>53</v>
          </cell>
          <cell r="D58" t="str">
            <v xml:space="preserve">Reaterro de vala com material de boa qualidade. </v>
          </cell>
          <cell r="E58" t="str">
            <v>m3</v>
          </cell>
          <cell r="F58">
            <v>9.3000000000000007</v>
          </cell>
          <cell r="G58">
            <v>13700</v>
          </cell>
        </row>
        <row r="59">
          <cell r="B59" t="str">
            <v>MT15050300</v>
          </cell>
          <cell r="C59">
            <v>54</v>
          </cell>
          <cell r="D59" t="str">
            <v>Reaterro de vala, com po-de-pedra.</v>
          </cell>
          <cell r="E59" t="str">
            <v>m3</v>
          </cell>
          <cell r="F59">
            <v>36.18</v>
          </cell>
          <cell r="G59">
            <v>19600</v>
          </cell>
        </row>
        <row r="60">
          <cell r="B60" t="str">
            <v>MT05250050</v>
          </cell>
          <cell r="C60">
            <v>55</v>
          </cell>
          <cell r="D60" t="str">
            <v>Desmonte manual de bloco de 3a categoria.</v>
          </cell>
          <cell r="E60" t="str">
            <v>m3</v>
          </cell>
          <cell r="F60">
            <v>32.14</v>
          </cell>
          <cell r="G60">
            <v>7050</v>
          </cell>
        </row>
        <row r="61">
          <cell r="B61" t="str">
            <v>MT05450050</v>
          </cell>
          <cell r="C61">
            <v>56</v>
          </cell>
          <cell r="D61" t="str">
            <v>Desmonte a fogo de bloco de material de 3a categoria.</v>
          </cell>
          <cell r="E61" t="str">
            <v>m3</v>
          </cell>
          <cell r="F61">
            <v>66.56</v>
          </cell>
          <cell r="G61">
            <v>8545</v>
          </cell>
        </row>
        <row r="62">
          <cell r="B62" t="str">
            <v>MT15150050</v>
          </cell>
          <cell r="C62">
            <v>57</v>
          </cell>
          <cell r="D62" t="str">
            <v>Preparo de solo ate 30cm de profundidade.</v>
          </cell>
          <cell r="E62" t="str">
            <v>m2</v>
          </cell>
          <cell r="F62">
            <v>5.46</v>
          </cell>
          <cell r="G62">
            <v>17842</v>
          </cell>
        </row>
        <row r="63">
          <cell r="B63" t="str">
            <v>MT20050050</v>
          </cell>
          <cell r="C63">
            <v>58</v>
          </cell>
          <cell r="D63" t="str">
            <v>Espalhamento de material de 1a categoria.</v>
          </cell>
          <cell r="E63" t="str">
            <v>m3</v>
          </cell>
          <cell r="F63">
            <v>0.24</v>
          </cell>
          <cell r="G63">
            <v>70776</v>
          </cell>
        </row>
        <row r="64">
          <cell r="B64" t="str">
            <v>TC05050350</v>
          </cell>
          <cell r="C64">
            <v>59</v>
          </cell>
          <cell r="D64" t="str">
            <v>Transporte de carga de qualquer natureza.</v>
          </cell>
          <cell r="E64" t="str">
            <v>t.Km</v>
          </cell>
          <cell r="F64">
            <v>0.39</v>
          </cell>
          <cell r="G64">
            <v>1880000</v>
          </cell>
        </row>
        <row r="65">
          <cell r="B65" t="str">
            <v>TC10050150</v>
          </cell>
          <cell r="C65">
            <v>60</v>
          </cell>
          <cell r="D65" t="str">
            <v>Carga manual e descarga mecânica.</v>
          </cell>
          <cell r="E65" t="str">
            <v>t</v>
          </cell>
          <cell r="F65">
            <v>7.38</v>
          </cell>
          <cell r="G65">
            <v>47000</v>
          </cell>
        </row>
        <row r="66">
          <cell r="B66" t="str">
            <v>EQ05050100A</v>
          </cell>
          <cell r="C66">
            <v>61</v>
          </cell>
          <cell r="D66" t="str">
            <v xml:space="preserve">Caminhão basculante. Custo horário produtivo.     </v>
          </cell>
          <cell r="E66" t="str">
            <v>h</v>
          </cell>
          <cell r="F66">
            <v>45.34</v>
          </cell>
          <cell r="G66">
            <v>2446</v>
          </cell>
        </row>
        <row r="67">
          <cell r="B67" t="str">
            <v>EQ05050103A</v>
          </cell>
          <cell r="C67">
            <v>62</v>
          </cell>
          <cell r="D67" t="str">
            <v>Caminhão basculante. Custo horário improdutivo.</v>
          </cell>
          <cell r="E67" t="str">
            <v>h</v>
          </cell>
          <cell r="F67">
            <v>25.39</v>
          </cell>
          <cell r="G67">
            <v>432</v>
          </cell>
        </row>
        <row r="68">
          <cell r="B68" t="str">
            <v>EQ05050300</v>
          </cell>
          <cell r="C68">
            <v>63</v>
          </cell>
          <cell r="D68" t="str">
            <v>Caminhão com Carroceria Fixa. Aluguel produtivo.</v>
          </cell>
          <cell r="E68" t="str">
            <v>h</v>
          </cell>
          <cell r="F68">
            <v>32.28</v>
          </cell>
          <cell r="G68">
            <v>1957</v>
          </cell>
        </row>
        <row r="69">
          <cell r="B69" t="str">
            <v>EQ05050306</v>
          </cell>
          <cell r="C69">
            <v>64</v>
          </cell>
          <cell r="D69" t="str">
            <v>Caminhão com Carroceria Fixa. Aluguel improdutivo.</v>
          </cell>
          <cell r="E69" t="str">
            <v>h</v>
          </cell>
          <cell r="F69">
            <v>8.5399999999999991</v>
          </cell>
          <cell r="G69">
            <v>346</v>
          </cell>
        </row>
        <row r="70">
          <cell r="B70" t="str">
            <v>EQ05050415</v>
          </cell>
          <cell r="C70">
            <v>65</v>
          </cell>
          <cell r="D70" t="str">
            <v xml:space="preserve">Caminhão Carroceria Fixa F-12000 Munck produtivo.               </v>
          </cell>
          <cell r="E70" t="str">
            <v>h</v>
          </cell>
          <cell r="F70">
            <v>53.72</v>
          </cell>
          <cell r="G70">
            <v>3453</v>
          </cell>
        </row>
        <row r="71">
          <cell r="B71" t="str">
            <v>EQ15050450</v>
          </cell>
          <cell r="C71">
            <v>66</v>
          </cell>
          <cell r="D71" t="str">
            <v xml:space="preserve">Pa-carregadeira(Carregador frontal). Custo produtivo.  </v>
          </cell>
          <cell r="E71" t="str">
            <v>h</v>
          </cell>
          <cell r="F71">
            <v>68.34</v>
          </cell>
          <cell r="G71">
            <v>1345</v>
          </cell>
        </row>
        <row r="72">
          <cell r="B72" t="str">
            <v>EQ15050453</v>
          </cell>
          <cell r="C72">
            <v>67</v>
          </cell>
          <cell r="D72" t="str">
            <v>Pa-carregadeira(Carregador Frontal).Custo improdutivo.</v>
          </cell>
          <cell r="E72" t="str">
            <v>h</v>
          </cell>
          <cell r="F72">
            <v>31.05</v>
          </cell>
          <cell r="G72">
            <v>237</v>
          </cell>
        </row>
        <row r="73">
          <cell r="B73" t="str">
            <v>EQ15050500</v>
          </cell>
          <cell r="C73">
            <v>68</v>
          </cell>
          <cell r="D73" t="str">
            <v xml:space="preserve">Retro-Escavadeira/carregadeira. Custo produtivo. </v>
          </cell>
          <cell r="E73" t="str">
            <v>h</v>
          </cell>
          <cell r="F73">
            <v>45.49</v>
          </cell>
          <cell r="G73">
            <v>1439</v>
          </cell>
        </row>
        <row r="74">
          <cell r="B74" t="str">
            <v>EQ30050200</v>
          </cell>
          <cell r="C74">
            <v>69</v>
          </cell>
          <cell r="D74" t="str">
            <v>Betoneira com capacidade de 580l, Aluguel produtivo.</v>
          </cell>
          <cell r="E74" t="str">
            <v>h</v>
          </cell>
          <cell r="F74">
            <v>4.71</v>
          </cell>
          <cell r="G74">
            <v>2041</v>
          </cell>
        </row>
        <row r="75">
          <cell r="B75" t="str">
            <v>EQ30050206</v>
          </cell>
          <cell r="C75">
            <v>70</v>
          </cell>
          <cell r="D75" t="str">
            <v>Betoneira com capacidade de 580l Aluguel improdutivo.</v>
          </cell>
          <cell r="E75" t="str">
            <v>h</v>
          </cell>
          <cell r="F75">
            <v>1.56</v>
          </cell>
          <cell r="G75">
            <v>216</v>
          </cell>
        </row>
        <row r="76">
          <cell r="B76" t="str">
            <v>EQ15050550</v>
          </cell>
          <cell r="C76">
            <v>71</v>
          </cell>
          <cell r="D76" t="str">
            <v xml:space="preserve">Rompedor Pneumático de 32,6Kg Aluguel produtivo. </v>
          </cell>
          <cell r="E76" t="str">
            <v>h</v>
          </cell>
          <cell r="F76">
            <v>1.05</v>
          </cell>
          <cell r="G76">
            <v>648</v>
          </cell>
        </row>
        <row r="77">
          <cell r="B77" t="str">
            <v>EQ15050556</v>
          </cell>
          <cell r="C77">
            <v>72</v>
          </cell>
          <cell r="D77" t="str">
            <v>Rompedor Pneumático de 32,6Kg Aluguel improdutivo.</v>
          </cell>
          <cell r="E77" t="str">
            <v>h</v>
          </cell>
          <cell r="F77">
            <v>0.7</v>
          </cell>
          <cell r="G77">
            <v>72</v>
          </cell>
        </row>
        <row r="78">
          <cell r="B78" t="str">
            <v xml:space="preserve"> EQ20050800</v>
          </cell>
          <cell r="C78">
            <v>73</v>
          </cell>
          <cell r="D78" t="str">
            <v xml:space="preserve">Vassoura Mecânica, rebocável, Aluguel produtivo.   </v>
          </cell>
          <cell r="E78" t="str">
            <v>h</v>
          </cell>
          <cell r="F78">
            <v>3.58</v>
          </cell>
          <cell r="G78">
            <v>1712</v>
          </cell>
        </row>
        <row r="79">
          <cell r="B79" t="str">
            <v>EQ20050806</v>
          </cell>
          <cell r="C79">
            <v>74</v>
          </cell>
          <cell r="D79" t="str">
            <v>Vassoura Mecânica, rebocável, Aluguel improdutivo.</v>
          </cell>
          <cell r="E79" t="str">
            <v>h</v>
          </cell>
          <cell r="F79">
            <v>1.43</v>
          </cell>
          <cell r="G79">
            <v>216</v>
          </cell>
        </row>
        <row r="80">
          <cell r="B80" t="str">
            <v>EQ35100200</v>
          </cell>
          <cell r="C80">
            <v>75</v>
          </cell>
          <cell r="D80" t="str">
            <v xml:space="preserve">Bomba Centrífuga Submersível. Aluguel produtivo.    </v>
          </cell>
          <cell r="E80" t="str">
            <v>h</v>
          </cell>
          <cell r="F80">
            <v>3.6</v>
          </cell>
          <cell r="G80">
            <v>8632</v>
          </cell>
        </row>
        <row r="81">
          <cell r="B81" t="str">
            <v>EQ35100203</v>
          </cell>
          <cell r="C81">
            <v>76</v>
          </cell>
          <cell r="D81" t="str">
            <v>Bomba Centrífuga Submersível. Aluguel improdutivo.</v>
          </cell>
          <cell r="E81" t="str">
            <v>h</v>
          </cell>
          <cell r="F81">
            <v>1.4</v>
          </cell>
          <cell r="G81">
            <v>863</v>
          </cell>
        </row>
        <row r="82">
          <cell r="B82" t="str">
            <v>EQ45050159</v>
          </cell>
          <cell r="C82">
            <v>77</v>
          </cell>
          <cell r="D82" t="str">
            <v>Compressor de ar. Aluguel improdutivo.</v>
          </cell>
          <cell r="E82" t="str">
            <v>h</v>
          </cell>
          <cell r="F82">
            <v>3.64</v>
          </cell>
          <cell r="G82">
            <v>72</v>
          </cell>
        </row>
        <row r="83">
          <cell r="B83" t="str">
            <v>EQ45150100</v>
          </cell>
          <cell r="C83">
            <v>78</v>
          </cell>
          <cell r="D83" t="str">
            <v>Retificador de solda elétrica de 430A.</v>
          </cell>
          <cell r="E83" t="str">
            <v>h</v>
          </cell>
          <cell r="F83">
            <v>7.16</v>
          </cell>
          <cell r="G83">
            <v>1007</v>
          </cell>
        </row>
        <row r="84">
          <cell r="B84" t="str">
            <v>EQ40050150A</v>
          </cell>
          <cell r="C84">
            <v>79</v>
          </cell>
          <cell r="D84" t="str">
            <v>Equipamento de jato d'água (Sewer-Jet ou similar).</v>
          </cell>
          <cell r="E84" t="str">
            <v>h</v>
          </cell>
          <cell r="F84">
            <v>79.2</v>
          </cell>
          <cell r="G84">
            <v>1079</v>
          </cell>
        </row>
        <row r="85">
          <cell r="B85" t="str">
            <v>EQ40050153A</v>
          </cell>
          <cell r="C85">
            <v>80</v>
          </cell>
          <cell r="D85" t="str">
            <v>Equipamento de alta pressão  (Vac-All ou similar).</v>
          </cell>
          <cell r="E85" t="str">
            <v>h</v>
          </cell>
          <cell r="F85">
            <v>104.07</v>
          </cell>
          <cell r="G85">
            <v>1942</v>
          </cell>
        </row>
        <row r="86">
          <cell r="B86" t="str">
            <v>SC05050050</v>
          </cell>
          <cell r="C86">
            <v>81</v>
          </cell>
          <cell r="D86" t="str">
            <v>Arrancamento de aparelhos de iluminação.</v>
          </cell>
          <cell r="E86" t="str">
            <v>un</v>
          </cell>
          <cell r="F86">
            <v>1.67</v>
          </cell>
          <cell r="G86">
            <v>65</v>
          </cell>
        </row>
        <row r="87">
          <cell r="B87" t="str">
            <v>SC05050200</v>
          </cell>
          <cell r="C87">
            <v>82</v>
          </cell>
          <cell r="D87" t="str">
            <v>Arrancamento de grades, gradis, alambrados, cercas.</v>
          </cell>
          <cell r="E87" t="str">
            <v>m2</v>
          </cell>
          <cell r="F87">
            <v>4.43</v>
          </cell>
          <cell r="G87">
            <v>144</v>
          </cell>
        </row>
        <row r="88">
          <cell r="B88" t="str">
            <v>SC05050250</v>
          </cell>
          <cell r="C88">
            <v>83</v>
          </cell>
          <cell r="D88" t="str">
            <v>Arrancamento de meios-fios, de granito ou concreto.</v>
          </cell>
          <cell r="E88" t="str">
            <v>m</v>
          </cell>
          <cell r="F88">
            <v>4.87</v>
          </cell>
          <cell r="G88">
            <v>3739</v>
          </cell>
        </row>
        <row r="89">
          <cell r="B89" t="str">
            <v>SC05050300</v>
          </cell>
          <cell r="C89">
            <v>84</v>
          </cell>
          <cell r="D89" t="str">
            <v>Arrancamento de paralelepípedos.</v>
          </cell>
          <cell r="E89" t="str">
            <v>m2</v>
          </cell>
          <cell r="F89">
            <v>2.21</v>
          </cell>
          <cell r="G89">
            <v>860</v>
          </cell>
        </row>
        <row r="90">
          <cell r="B90" t="str">
            <v>SC05050500</v>
          </cell>
          <cell r="C90">
            <v>85</v>
          </cell>
          <cell r="D90" t="str">
            <v>Arrancamento tubos concreto manilhas ø 0,40 a 0,60m.</v>
          </cell>
          <cell r="E90" t="str">
            <v>m</v>
          </cell>
          <cell r="F90">
            <v>3.99</v>
          </cell>
          <cell r="G90">
            <v>328</v>
          </cell>
        </row>
        <row r="91">
          <cell r="B91" t="str">
            <v>SC05050601</v>
          </cell>
          <cell r="C91">
            <v>86</v>
          </cell>
          <cell r="D91" t="str">
            <v>Demolição manual de alvenaria de pedra argamassada.</v>
          </cell>
          <cell r="E91" t="str">
            <v>m3</v>
          </cell>
          <cell r="F91">
            <v>30.27</v>
          </cell>
          <cell r="G91">
            <v>324</v>
          </cell>
        </row>
        <row r="92">
          <cell r="B92" t="str">
            <v>SC05050750</v>
          </cell>
          <cell r="C92">
            <v>87</v>
          </cell>
          <cell r="D92" t="str">
            <v>Demolição manual de alvenaria de tijolos maciços.</v>
          </cell>
          <cell r="E92" t="str">
            <v>m3</v>
          </cell>
          <cell r="F92">
            <v>52.99</v>
          </cell>
          <cell r="G92">
            <v>130</v>
          </cell>
        </row>
        <row r="93">
          <cell r="B93" t="str">
            <v>SC05050850</v>
          </cell>
          <cell r="C93">
            <v>88</v>
          </cell>
          <cell r="D93" t="str">
            <v>Demolição manual de concreto simples.</v>
          </cell>
          <cell r="E93" t="str">
            <v>m3</v>
          </cell>
          <cell r="F93">
            <v>60.55</v>
          </cell>
          <cell r="G93">
            <v>1904</v>
          </cell>
        </row>
        <row r="94">
          <cell r="B94" t="str">
            <v>SC05050950</v>
          </cell>
          <cell r="C94">
            <v>89</v>
          </cell>
          <cell r="D94" t="str">
            <v>Demolição manual de concreto armado.</v>
          </cell>
          <cell r="E94" t="str">
            <v>m3</v>
          </cell>
          <cell r="F94">
            <v>85.78</v>
          </cell>
          <cell r="G94">
            <v>140</v>
          </cell>
        </row>
        <row r="95">
          <cell r="B95" t="str">
            <v>SC05051400</v>
          </cell>
          <cell r="C95">
            <v>90</v>
          </cell>
          <cell r="D95" t="str">
            <v>Demolição de revestimento em argamassa.</v>
          </cell>
          <cell r="E95" t="str">
            <v>m2</v>
          </cell>
          <cell r="F95">
            <v>2.21</v>
          </cell>
          <cell r="G95">
            <v>144</v>
          </cell>
        </row>
        <row r="96">
          <cell r="B96" t="str">
            <v>SC05051450</v>
          </cell>
          <cell r="C96">
            <v>91</v>
          </cell>
          <cell r="D96" t="str">
            <v>Demolição de revestimento em azulejos, cerâmicas.</v>
          </cell>
          <cell r="E96" t="str">
            <v>m2</v>
          </cell>
          <cell r="F96">
            <v>5.31</v>
          </cell>
          <cell r="G96">
            <v>130</v>
          </cell>
        </row>
        <row r="97">
          <cell r="B97" t="str">
            <v>SC05052150</v>
          </cell>
          <cell r="C97">
            <v>92</v>
          </cell>
          <cell r="D97" t="str">
            <v>Remoção de cobertura de telha francesa.</v>
          </cell>
          <cell r="E97" t="str">
            <v>m2</v>
          </cell>
          <cell r="F97">
            <v>8.26</v>
          </cell>
          <cell r="G97">
            <v>260</v>
          </cell>
        </row>
        <row r="98">
          <cell r="B98" t="str">
            <v>SC05052450</v>
          </cell>
          <cell r="C98">
            <v>93</v>
          </cell>
          <cell r="D98" t="str">
            <v>Remoção de cobertura de telha de fibro-cimento.</v>
          </cell>
          <cell r="E98" t="str">
            <v>m2</v>
          </cell>
          <cell r="F98">
            <v>3.87</v>
          </cell>
          <cell r="G98">
            <v>460</v>
          </cell>
        </row>
        <row r="99">
          <cell r="B99" t="str">
            <v>SC05052900</v>
          </cell>
          <cell r="C99">
            <v>94</v>
          </cell>
          <cell r="D99" t="str">
            <v xml:space="preserve">Remoção manual de passeio de pedra portuguesa. </v>
          </cell>
          <cell r="E99" t="str">
            <v>m2</v>
          </cell>
          <cell r="F99">
            <v>2.44</v>
          </cell>
          <cell r="G99">
            <v>2900</v>
          </cell>
        </row>
        <row r="100">
          <cell r="B100" t="str">
            <v>SC05053250</v>
          </cell>
          <cell r="C100">
            <v>95</v>
          </cell>
          <cell r="D100" t="str">
            <v>Remoção de tubulação ferro fundido ø50mm a 300mm.</v>
          </cell>
          <cell r="E100" t="str">
            <v>m</v>
          </cell>
          <cell r="F100">
            <v>11.88</v>
          </cell>
          <cell r="G100">
            <v>290</v>
          </cell>
        </row>
        <row r="101">
          <cell r="B101" t="str">
            <v>SC05100150</v>
          </cell>
          <cell r="C101">
            <v>96</v>
          </cell>
          <cell r="D101" t="str">
            <v>Demolição, com equipamento, concreto simples.</v>
          </cell>
          <cell r="E101" t="str">
            <v>m3</v>
          </cell>
          <cell r="F101">
            <v>43.52</v>
          </cell>
          <cell r="G101">
            <v>2160</v>
          </cell>
        </row>
        <row r="102">
          <cell r="B102" t="str">
            <v>SC05100300</v>
          </cell>
          <cell r="C102">
            <v>97</v>
          </cell>
          <cell r="D102" t="str">
            <v>Demolição, com equipamento concreto armado.</v>
          </cell>
          <cell r="E102" t="str">
            <v>m3</v>
          </cell>
          <cell r="F102">
            <v>73.98</v>
          </cell>
          <cell r="G102">
            <v>3400</v>
          </cell>
        </row>
        <row r="103">
          <cell r="B103" t="str">
            <v>SC05100500</v>
          </cell>
          <cell r="C103">
            <v>98</v>
          </cell>
          <cell r="D103" t="str">
            <v>Demolição com equip. concreto asfáltico 10cm.</v>
          </cell>
          <cell r="E103" t="str">
            <v>m2</v>
          </cell>
          <cell r="F103">
            <v>8.98</v>
          </cell>
          <cell r="G103">
            <v>20100</v>
          </cell>
        </row>
        <row r="104">
          <cell r="B104" t="str">
            <v>SC10050250</v>
          </cell>
          <cell r="C104">
            <v>99</v>
          </cell>
          <cell r="D104" t="str">
            <v xml:space="preserve">Bombeiro hidráulico (inclusive encargos sociais).   </v>
          </cell>
          <cell r="E104" t="str">
            <v>h</v>
          </cell>
          <cell r="F104">
            <v>6.48</v>
          </cell>
          <cell r="G104">
            <v>2960</v>
          </cell>
        </row>
        <row r="105">
          <cell r="B105" t="str">
            <v>SC10050300</v>
          </cell>
          <cell r="C105">
            <v>100</v>
          </cell>
          <cell r="D105" t="str">
            <v xml:space="preserve">Calceteiro (inclusive encargos sociais).   </v>
          </cell>
          <cell r="E105" t="str">
            <v>h</v>
          </cell>
          <cell r="F105">
            <v>5.99</v>
          </cell>
          <cell r="G105">
            <v>1480</v>
          </cell>
        </row>
        <row r="106">
          <cell r="B106" t="str">
            <v>SC10050350</v>
          </cell>
          <cell r="C106">
            <v>101</v>
          </cell>
          <cell r="D106" t="str">
            <v>Carpinteiro de forma (inclusive encargos sociais).</v>
          </cell>
          <cell r="E106" t="str">
            <v>h</v>
          </cell>
          <cell r="F106">
            <v>5.99</v>
          </cell>
          <cell r="G106">
            <v>1480</v>
          </cell>
        </row>
        <row r="107">
          <cell r="B107" t="str">
            <v>SC10050450</v>
          </cell>
          <cell r="C107">
            <v>102</v>
          </cell>
          <cell r="D107" t="str">
            <v xml:space="preserve">Eletricista (inclusive encargos sociais). </v>
          </cell>
          <cell r="E107" t="str">
            <v>h</v>
          </cell>
          <cell r="F107">
            <v>6.48</v>
          </cell>
          <cell r="G107">
            <v>2960</v>
          </cell>
        </row>
        <row r="108">
          <cell r="B108" t="str">
            <v>SC10050900</v>
          </cell>
          <cell r="C108">
            <v>103</v>
          </cell>
          <cell r="D108" t="str">
            <v xml:space="preserve">Marteleteiro (inclusive encargos sociais). </v>
          </cell>
          <cell r="E108" t="str">
            <v>h</v>
          </cell>
          <cell r="F108">
            <v>5.99</v>
          </cell>
          <cell r="G108">
            <v>2960</v>
          </cell>
        </row>
        <row r="109">
          <cell r="B109" t="str">
            <v>SC10051100</v>
          </cell>
          <cell r="C109">
            <v>104</v>
          </cell>
          <cell r="D109" t="str">
            <v>Operador de máquinas.(inclusive encargos sociais).</v>
          </cell>
          <cell r="E109" t="str">
            <v>h</v>
          </cell>
          <cell r="F109">
            <v>6.48</v>
          </cell>
          <cell r="G109">
            <v>1480</v>
          </cell>
        </row>
        <row r="110">
          <cell r="B110" t="str">
            <v>SC10051200</v>
          </cell>
          <cell r="C110">
            <v>105</v>
          </cell>
          <cell r="D110" t="str">
            <v xml:space="preserve">Pedreiro (inclusive encargos sociais).   </v>
          </cell>
          <cell r="E110" t="str">
            <v>h</v>
          </cell>
          <cell r="F110">
            <v>5.99</v>
          </cell>
          <cell r="G110">
            <v>2960</v>
          </cell>
        </row>
        <row r="111">
          <cell r="B111" t="str">
            <v>SC10051450</v>
          </cell>
          <cell r="C111">
            <v>106</v>
          </cell>
          <cell r="D111" t="str">
            <v>Servente (inclusive encargos sociais).</v>
          </cell>
          <cell r="E111" t="str">
            <v>h</v>
          </cell>
          <cell r="F111">
            <v>4.3</v>
          </cell>
          <cell r="G111">
            <v>5920</v>
          </cell>
        </row>
        <row r="112">
          <cell r="B112" t="str">
            <v>SC10051500</v>
          </cell>
          <cell r="C112">
            <v>107</v>
          </cell>
          <cell r="D112" t="str">
            <v>Soldador em construção civil (inclusive encargos).</v>
          </cell>
          <cell r="E112" t="str">
            <v>h</v>
          </cell>
          <cell r="F112">
            <v>6.23</v>
          </cell>
          <cell r="G112">
            <v>1480</v>
          </cell>
        </row>
        <row r="113">
          <cell r="B113" t="str">
            <v>SC10100050</v>
          </cell>
          <cell r="C113">
            <v>108</v>
          </cell>
          <cell r="D113" t="str">
            <v xml:space="preserve">Operador de tráfego(inclusive encargos sociais). </v>
          </cell>
          <cell r="E113" t="str">
            <v>h</v>
          </cell>
          <cell r="F113">
            <v>7.08</v>
          </cell>
          <cell r="G113">
            <v>2960</v>
          </cell>
        </row>
        <row r="114">
          <cell r="B114" t="str">
            <v>SC05100050</v>
          </cell>
          <cell r="C114">
            <v>109</v>
          </cell>
          <cell r="D114" t="str">
            <v>Arrancamento de tampão de ferro fundido.</v>
          </cell>
          <cell r="E114" t="str">
            <v>un</v>
          </cell>
          <cell r="F114">
            <v>15.18</v>
          </cell>
          <cell r="G114">
            <v>22</v>
          </cell>
        </row>
        <row r="115">
          <cell r="B115" t="str">
            <v>SC15050100</v>
          </cell>
          <cell r="C115">
            <v>110</v>
          </cell>
          <cell r="D115" t="str">
            <v>Aditivo de reciclagem para mistura asfáltica a quente.</v>
          </cell>
          <cell r="E115" t="str">
            <v>t</v>
          </cell>
          <cell r="F115">
            <v>2857.32</v>
          </cell>
          <cell r="G115">
            <v>15</v>
          </cell>
        </row>
        <row r="116">
          <cell r="B116" t="str">
            <v>SC15050150</v>
          </cell>
          <cell r="C116">
            <v>111</v>
          </cell>
          <cell r="D116" t="str">
            <v>Areia grossa lavada. Fornecimento.</v>
          </cell>
          <cell r="E116" t="str">
            <v>m3</v>
          </cell>
          <cell r="F116">
            <v>21</v>
          </cell>
          <cell r="G116">
            <v>2000</v>
          </cell>
        </row>
        <row r="117">
          <cell r="B117" t="str">
            <v>SC15050200</v>
          </cell>
          <cell r="C117">
            <v>112</v>
          </cell>
          <cell r="D117" t="str">
            <v>Asfalto diluído tipo cura rápida CR-250</v>
          </cell>
          <cell r="E117" t="str">
            <v>t</v>
          </cell>
          <cell r="F117">
            <v>1468.02</v>
          </cell>
          <cell r="G117">
            <v>7</v>
          </cell>
        </row>
        <row r="118">
          <cell r="B118" t="str">
            <v>SC15050550</v>
          </cell>
          <cell r="C118">
            <v>113</v>
          </cell>
          <cell r="D118" t="str">
            <v xml:space="preserve">Saibro, inclusive transporte ate 20Km.Fornecimento. </v>
          </cell>
          <cell r="E118" t="str">
            <v>m3</v>
          </cell>
          <cell r="F118">
            <v>20.63</v>
          </cell>
          <cell r="G118">
            <v>184</v>
          </cell>
        </row>
        <row r="119">
          <cell r="B119" t="str">
            <v>SC15100050</v>
          </cell>
          <cell r="C119">
            <v>114</v>
          </cell>
          <cell r="D119" t="str">
            <v>Chapa de aço de 3/4"para passagem de veículos.</v>
          </cell>
          <cell r="E119" t="str">
            <v>m2</v>
          </cell>
          <cell r="F119">
            <v>17.100000000000001</v>
          </cell>
          <cell r="G119">
            <v>360</v>
          </cell>
        </row>
        <row r="120">
          <cell r="B120" t="str">
            <v>SC35050050A</v>
          </cell>
          <cell r="C120">
            <v>115</v>
          </cell>
          <cell r="D120" t="str">
            <v>Levantamento ou rebaixamento de tampão na rua.</v>
          </cell>
          <cell r="E120" t="str">
            <v>un</v>
          </cell>
          <cell r="F120">
            <v>86.15</v>
          </cell>
          <cell r="G120">
            <v>169</v>
          </cell>
        </row>
        <row r="121">
          <cell r="B121" t="str">
            <v>SC45050150</v>
          </cell>
          <cell r="C121">
            <v>116</v>
          </cell>
          <cell r="D121" t="str">
            <v>Toten informativo nas dimensões de (0,50x1,50)m.</v>
          </cell>
          <cell r="E121" t="str">
            <v>un</v>
          </cell>
          <cell r="F121">
            <v>2490</v>
          </cell>
          <cell r="G121">
            <v>29</v>
          </cell>
        </row>
        <row r="122">
          <cell r="B122" t="str">
            <v>SC45100200</v>
          </cell>
          <cell r="C122">
            <v>117</v>
          </cell>
          <cell r="D122" t="str">
            <v>Placa de inauguração em bronze.</v>
          </cell>
          <cell r="E122" t="str">
            <v>un</v>
          </cell>
          <cell r="F122">
            <v>1003.36</v>
          </cell>
          <cell r="G122">
            <v>1</v>
          </cell>
        </row>
        <row r="123">
          <cell r="B123" t="str">
            <v>FD05400100</v>
          </cell>
          <cell r="C123">
            <v>118</v>
          </cell>
          <cell r="D123" t="str">
            <v>Arrasamento de estaca concreto armado, ø40 a 50cm.</v>
          </cell>
          <cell r="E123" t="str">
            <v>un</v>
          </cell>
          <cell r="F123">
            <v>103.03</v>
          </cell>
          <cell r="G123">
            <v>23</v>
          </cell>
        </row>
        <row r="124">
          <cell r="B124" t="str">
            <v>FD05500050</v>
          </cell>
          <cell r="C124">
            <v>119</v>
          </cell>
          <cell r="D124" t="str">
            <v>Estaca raiz com diâmetro de 12", perfurada em solo.</v>
          </cell>
          <cell r="E124" t="str">
            <v>m</v>
          </cell>
          <cell r="F124">
            <v>248.49</v>
          </cell>
          <cell r="G124">
            <v>260</v>
          </cell>
        </row>
        <row r="125">
          <cell r="B125" t="str">
            <v>FD05650150</v>
          </cell>
          <cell r="C125">
            <v>120</v>
          </cell>
          <cell r="D125" t="str">
            <v>Estaca raiz com diâmetro de 10", perfurada em solo.</v>
          </cell>
          <cell r="E125" t="str">
            <v>m</v>
          </cell>
          <cell r="F125">
            <v>130</v>
          </cell>
          <cell r="G125">
            <v>86</v>
          </cell>
        </row>
        <row r="126">
          <cell r="B126" t="str">
            <v>FD10050100</v>
          </cell>
          <cell r="C126">
            <v>121</v>
          </cell>
          <cell r="D126" t="str">
            <v>Ensecadeira de estacas-prancha de aço, tipo Armco.</v>
          </cell>
          <cell r="E126" t="str">
            <v>m2</v>
          </cell>
          <cell r="F126">
            <v>127.53</v>
          </cell>
          <cell r="G126">
            <v>4200</v>
          </cell>
        </row>
        <row r="127">
          <cell r="B127" t="str">
            <v>FD10100050</v>
          </cell>
          <cell r="C127">
            <v>122</v>
          </cell>
          <cell r="D127" t="str">
            <v>Ensecadeira de estacas-prancha em Maçaranduba.</v>
          </cell>
          <cell r="E127" t="str">
            <v>m2</v>
          </cell>
          <cell r="F127">
            <v>70.5</v>
          </cell>
          <cell r="G127">
            <v>2395</v>
          </cell>
        </row>
        <row r="128">
          <cell r="B128" t="str">
            <v>ET15100100</v>
          </cell>
          <cell r="C128">
            <v>123</v>
          </cell>
          <cell r="D128" t="str">
            <v>Formas de madeira peças de concreto armado.</v>
          </cell>
          <cell r="E128" t="str">
            <v>m2</v>
          </cell>
          <cell r="F128">
            <v>25.9</v>
          </cell>
          <cell r="G128">
            <v>2986</v>
          </cell>
        </row>
        <row r="129">
          <cell r="B129" t="str">
            <v>ET15100200</v>
          </cell>
          <cell r="C129">
            <v>124</v>
          </cell>
          <cell r="D129" t="str">
            <v>Formas de madeira.</v>
          </cell>
          <cell r="E129" t="str">
            <v>m2</v>
          </cell>
          <cell r="F129">
            <v>34.86</v>
          </cell>
          <cell r="G129">
            <v>4352</v>
          </cell>
        </row>
        <row r="130">
          <cell r="B130" t="str">
            <v>ET15100250</v>
          </cell>
          <cell r="C130">
            <v>125</v>
          </cell>
          <cell r="D130" t="str">
            <v>Formas de madeira.</v>
          </cell>
          <cell r="E130" t="str">
            <v>m2</v>
          </cell>
          <cell r="F130">
            <v>29.62</v>
          </cell>
          <cell r="G130">
            <v>4406</v>
          </cell>
        </row>
        <row r="131">
          <cell r="B131" t="str">
            <v>ET20300050</v>
          </cell>
          <cell r="C131">
            <v>126</v>
          </cell>
          <cell r="D131" t="str">
            <v>Escoramento de formas.</v>
          </cell>
          <cell r="E131" t="str">
            <v>m2</v>
          </cell>
          <cell r="F131">
            <v>11.18</v>
          </cell>
          <cell r="G131">
            <v>3090</v>
          </cell>
        </row>
        <row r="132">
          <cell r="B132" t="str">
            <v>ET10050100</v>
          </cell>
          <cell r="C132">
            <v>127</v>
          </cell>
          <cell r="D132" t="str">
            <v>Aço CA-50 diâmetro de 6,3mm.</v>
          </cell>
          <cell r="E132" t="str">
            <v>kg</v>
          </cell>
          <cell r="F132">
            <v>2.64</v>
          </cell>
          <cell r="G132">
            <v>4750</v>
          </cell>
        </row>
        <row r="133">
          <cell r="B133" t="str">
            <v>ET10050103</v>
          </cell>
          <cell r="C133">
            <v>128</v>
          </cell>
          <cell r="D133" t="str">
            <v>Aço CA-50 diâmetro de 8mm.</v>
          </cell>
          <cell r="E133" t="str">
            <v>kg</v>
          </cell>
          <cell r="F133">
            <v>2.46</v>
          </cell>
          <cell r="G133">
            <v>1250</v>
          </cell>
        </row>
        <row r="134">
          <cell r="B134" t="str">
            <v>ET10050106</v>
          </cell>
          <cell r="C134">
            <v>129</v>
          </cell>
          <cell r="D134" t="str">
            <v>Aço CA-50 diâmetro de 10mm.</v>
          </cell>
          <cell r="E134" t="str">
            <v>kg</v>
          </cell>
          <cell r="F134">
            <v>2.2000000000000002</v>
          </cell>
          <cell r="G134">
            <v>7950</v>
          </cell>
        </row>
        <row r="135">
          <cell r="B135" t="str">
            <v>ET10050109</v>
          </cell>
          <cell r="C135">
            <v>130</v>
          </cell>
          <cell r="D135" t="str">
            <v>Aço CA-50 diâmetro de 12,5mm.</v>
          </cell>
          <cell r="E135" t="str">
            <v>kg</v>
          </cell>
          <cell r="F135">
            <v>2.1800000000000002</v>
          </cell>
          <cell r="G135">
            <v>5400</v>
          </cell>
        </row>
        <row r="136">
          <cell r="B136" t="str">
            <v>ET10050112</v>
          </cell>
          <cell r="C136">
            <v>131</v>
          </cell>
          <cell r="D136" t="str">
            <v>Aço CA-50 diâmetro de 16mm.</v>
          </cell>
          <cell r="E136" t="str">
            <v>kg</v>
          </cell>
          <cell r="F136">
            <v>2.1800000000000002</v>
          </cell>
          <cell r="G136">
            <v>2700</v>
          </cell>
        </row>
        <row r="137">
          <cell r="B137" t="str">
            <v>ET10050118</v>
          </cell>
          <cell r="C137">
            <v>132</v>
          </cell>
          <cell r="D137" t="str">
            <v>Aço CA-50 diâmetro de 25mm.</v>
          </cell>
          <cell r="E137" t="str">
            <v>kg</v>
          </cell>
          <cell r="F137">
            <v>2.19</v>
          </cell>
          <cell r="G137">
            <v>1400</v>
          </cell>
        </row>
        <row r="138">
          <cell r="B138" t="str">
            <v>ET10100056</v>
          </cell>
          <cell r="C138">
            <v>133</v>
          </cell>
          <cell r="D138" t="str">
            <v>Corte, dobragem, montagem aço CA-50 ø 6,3mm.</v>
          </cell>
          <cell r="E138" t="str">
            <v>kg</v>
          </cell>
          <cell r="F138">
            <v>1.28</v>
          </cell>
          <cell r="G138">
            <v>4750</v>
          </cell>
        </row>
        <row r="139">
          <cell r="B139" t="str">
            <v>ET10100062</v>
          </cell>
          <cell r="C139">
            <v>134</v>
          </cell>
          <cell r="D139" t="str">
            <v>Corte, dobragem, montagem aço CA-50 ø 12,5mm.</v>
          </cell>
          <cell r="E139" t="str">
            <v>kg</v>
          </cell>
          <cell r="F139">
            <v>0.96</v>
          </cell>
          <cell r="G139">
            <v>9450</v>
          </cell>
        </row>
        <row r="140">
          <cell r="B140" t="str">
            <v>ET10100065</v>
          </cell>
          <cell r="C140">
            <v>135</v>
          </cell>
          <cell r="D140" t="str">
            <v>Corte, dobragem, montagem aço CA-50 ø 6,3 a 12,5mm.</v>
          </cell>
          <cell r="E140" t="str">
            <v>kg</v>
          </cell>
          <cell r="F140">
            <v>1.1100000000000001</v>
          </cell>
          <cell r="G140">
            <v>13950</v>
          </cell>
        </row>
        <row r="141">
          <cell r="B141" t="str">
            <v>ET05250653</v>
          </cell>
          <cell r="C141">
            <v>136</v>
          </cell>
          <cell r="D141" t="str">
            <v>Lançamento de concreto.</v>
          </cell>
          <cell r="E141" t="str">
            <v>m3</v>
          </cell>
          <cell r="F141">
            <v>22.57</v>
          </cell>
          <cell r="G141">
            <v>187</v>
          </cell>
        </row>
        <row r="142">
          <cell r="B142" t="str">
            <v>ET45100071</v>
          </cell>
          <cell r="C142">
            <v>137</v>
          </cell>
          <cell r="D142" t="str">
            <v>Concreto bombeado usinado fck=30MPa.</v>
          </cell>
          <cell r="E142" t="str">
            <v>m3</v>
          </cell>
          <cell r="F142">
            <v>297.16000000000003</v>
          </cell>
          <cell r="G142">
            <v>195</v>
          </cell>
        </row>
        <row r="143">
          <cell r="B143" t="str">
            <v>ET60050059</v>
          </cell>
          <cell r="C143">
            <v>138</v>
          </cell>
          <cell r="D143" t="str">
            <v>Concreto usinado de 18MPa.</v>
          </cell>
          <cell r="E143" t="str">
            <v>m3</v>
          </cell>
          <cell r="F143">
            <v>185.77</v>
          </cell>
          <cell r="G143">
            <v>187</v>
          </cell>
        </row>
        <row r="144">
          <cell r="B144" t="str">
            <v>ET25050300</v>
          </cell>
          <cell r="C144">
            <v>139</v>
          </cell>
          <cell r="D144" t="str">
            <v>Fornecimento e montagem de estruturas metálicas.</v>
          </cell>
          <cell r="E144" t="str">
            <v>t</v>
          </cell>
          <cell r="F144">
            <v>7186.39</v>
          </cell>
          <cell r="G144">
            <v>36</v>
          </cell>
        </row>
        <row r="145">
          <cell r="B145" t="str">
            <v>ET25050450</v>
          </cell>
          <cell r="C145">
            <v>140</v>
          </cell>
          <cell r="D145" t="str">
            <v>Peças em chapa de aço 3/8", galvanizadas.</v>
          </cell>
          <cell r="E145" t="str">
            <v>Kg</v>
          </cell>
          <cell r="F145">
            <v>3.99</v>
          </cell>
          <cell r="G145">
            <v>2166</v>
          </cell>
        </row>
        <row r="146">
          <cell r="B146" t="str">
            <v>ET25050453</v>
          </cell>
          <cell r="C146">
            <v>141</v>
          </cell>
          <cell r="D146" t="str">
            <v>Peças em chapa de aço 3/8", galvanizadas.</v>
          </cell>
          <cell r="E146" t="str">
            <v>Kg</v>
          </cell>
          <cell r="F146">
            <v>4.26</v>
          </cell>
          <cell r="G146">
            <v>2078</v>
          </cell>
        </row>
        <row r="147">
          <cell r="B147" t="str">
            <v>ET25050456</v>
          </cell>
          <cell r="C147">
            <v>142</v>
          </cell>
          <cell r="D147" t="str">
            <v>Peças em chapa de aço 3/8", galvanizadas.</v>
          </cell>
          <cell r="E147" t="str">
            <v>Kg</v>
          </cell>
          <cell r="F147">
            <v>4.16</v>
          </cell>
          <cell r="G147">
            <v>1820</v>
          </cell>
        </row>
        <row r="148">
          <cell r="B148" t="str">
            <v>ET50050250</v>
          </cell>
          <cell r="C148">
            <v>143</v>
          </cell>
          <cell r="D148" t="str">
            <v>Muro de contenção em solo reforçado.</v>
          </cell>
          <cell r="E148" t="str">
            <v>m2</v>
          </cell>
          <cell r="F148">
            <v>145.63</v>
          </cell>
          <cell r="G148">
            <v>144</v>
          </cell>
        </row>
        <row r="149">
          <cell r="B149" t="str">
            <v>ET55100100</v>
          </cell>
          <cell r="C149">
            <v>144</v>
          </cell>
          <cell r="D149" t="str">
            <v>Canal pré-fabricado, em concreto armado seção U.</v>
          </cell>
          <cell r="E149" t="str">
            <v>m2</v>
          </cell>
          <cell r="F149">
            <v>384.26</v>
          </cell>
          <cell r="G149">
            <v>86</v>
          </cell>
        </row>
        <row r="150">
          <cell r="B150" t="str">
            <v>ET55100150</v>
          </cell>
          <cell r="C150">
            <v>145</v>
          </cell>
          <cell r="D150" t="str">
            <v>Cobertura de canal pré-fabricado em concreto armado.</v>
          </cell>
          <cell r="E150" t="str">
            <v>m2</v>
          </cell>
          <cell r="F150">
            <v>435.06</v>
          </cell>
          <cell r="G150">
            <v>58</v>
          </cell>
        </row>
        <row r="151">
          <cell r="B151" t="str">
            <v>ES05250359</v>
          </cell>
          <cell r="C151">
            <v>146</v>
          </cell>
          <cell r="D151" t="str">
            <v>Gradil em tubo de ferro galvanizado de 1 1/4".</v>
          </cell>
          <cell r="E151" t="str">
            <v>m</v>
          </cell>
          <cell r="F151">
            <v>338.32</v>
          </cell>
          <cell r="G151">
            <v>144</v>
          </cell>
        </row>
        <row r="152">
          <cell r="B152" t="str">
            <v>ES10250150</v>
          </cell>
          <cell r="C152">
            <v>147</v>
          </cell>
          <cell r="D152" t="str">
            <v xml:space="preserve">Peça em Angelim ou similar, de 2"x1".Fornecimento. </v>
          </cell>
          <cell r="E152" t="str">
            <v>m</v>
          </cell>
          <cell r="F152">
            <v>2.14</v>
          </cell>
          <cell r="G152">
            <v>150</v>
          </cell>
        </row>
        <row r="153">
          <cell r="B153" t="str">
            <v>ES10250200</v>
          </cell>
          <cell r="C153">
            <v>148</v>
          </cell>
          <cell r="D153" t="str">
            <v xml:space="preserve">Peça em Ipê ou similar, de 2"x8".  Fornecimento.    </v>
          </cell>
          <cell r="E153" t="str">
            <v>m</v>
          </cell>
          <cell r="F153">
            <v>30.26</v>
          </cell>
          <cell r="G153">
            <v>200</v>
          </cell>
        </row>
        <row r="154">
          <cell r="B154" t="str">
            <v>ES10250262</v>
          </cell>
          <cell r="C154">
            <v>149</v>
          </cell>
          <cell r="D154" t="str">
            <v>Peça em Maçaranduba ou similar, serrada, de 3"x6".</v>
          </cell>
          <cell r="E154" t="str">
            <v>m</v>
          </cell>
          <cell r="F154">
            <v>8.66</v>
          </cell>
          <cell r="G154">
            <v>100</v>
          </cell>
        </row>
        <row r="155">
          <cell r="B155" t="str">
            <v>ES99990050</v>
          </cell>
          <cell r="C155">
            <v>150</v>
          </cell>
          <cell r="D155" t="str">
            <v>Arruela de 5/16", inclusive transporte até a obra.</v>
          </cell>
          <cell r="E155" t="str">
            <v>un</v>
          </cell>
          <cell r="F155">
            <v>0.02</v>
          </cell>
          <cell r="G155">
            <v>863</v>
          </cell>
        </row>
        <row r="156">
          <cell r="B156" t="str">
            <v>ES99990700</v>
          </cell>
          <cell r="C156">
            <v>151</v>
          </cell>
          <cell r="D156" t="str">
            <v>Parafuso de (8x250)mm.</v>
          </cell>
          <cell r="E156" t="str">
            <v>un</v>
          </cell>
          <cell r="F156">
            <v>0.78</v>
          </cell>
          <cell r="G156">
            <v>863</v>
          </cell>
        </row>
        <row r="157">
          <cell r="B157" t="str">
            <v>ES99990800</v>
          </cell>
          <cell r="C157">
            <v>152</v>
          </cell>
          <cell r="D157" t="str">
            <v>Porca de 5/16", inclusive transporte até a obra.</v>
          </cell>
          <cell r="E157" t="str">
            <v>un</v>
          </cell>
          <cell r="F157">
            <v>0.04</v>
          </cell>
          <cell r="G157">
            <v>863</v>
          </cell>
        </row>
        <row r="158">
          <cell r="B158" t="str">
            <v>ES99990900</v>
          </cell>
          <cell r="C158">
            <v>153</v>
          </cell>
          <cell r="D158" t="str">
            <v>Prego com cabeça chata 23x54, em caixa de 100Kg.</v>
          </cell>
          <cell r="E158" t="str">
            <v>Kg</v>
          </cell>
          <cell r="F158">
            <v>3.01</v>
          </cell>
          <cell r="G158">
            <v>332</v>
          </cell>
        </row>
        <row r="159">
          <cell r="B159" t="str">
            <v>IT25100112</v>
          </cell>
          <cell r="C159">
            <v>154</v>
          </cell>
          <cell r="D159" t="str">
            <v>Kanalex diâmetro de 50mm (2" ).</v>
          </cell>
          <cell r="E159" t="str">
            <v>m</v>
          </cell>
          <cell r="F159">
            <v>4.55</v>
          </cell>
          <cell r="G159">
            <v>356</v>
          </cell>
        </row>
        <row r="160">
          <cell r="B160" t="str">
            <v>IT25100115</v>
          </cell>
          <cell r="C160">
            <v>155</v>
          </cell>
          <cell r="D160" t="str">
            <v>Kanalex diâmetro de 75mm (3" ).</v>
          </cell>
          <cell r="E160" t="str">
            <v>m</v>
          </cell>
          <cell r="F160">
            <v>5.98</v>
          </cell>
          <cell r="G160">
            <v>1766</v>
          </cell>
        </row>
        <row r="161">
          <cell r="B161" t="str">
            <v>IT25100118</v>
          </cell>
          <cell r="C161">
            <v>156</v>
          </cell>
          <cell r="D161" t="str">
            <v>Kanalex diâmetro de 100mm (4" ).</v>
          </cell>
          <cell r="E161" t="str">
            <v>m</v>
          </cell>
          <cell r="F161">
            <v>7.02</v>
          </cell>
          <cell r="G161">
            <v>2554</v>
          </cell>
        </row>
        <row r="162">
          <cell r="B162" t="str">
            <v>IT25100159</v>
          </cell>
          <cell r="C162">
            <v>157</v>
          </cell>
          <cell r="D162" t="str">
            <v>Linha dupla de Kanalex diâmetro de 75mm (3" ).</v>
          </cell>
          <cell r="E162" t="str">
            <v>m</v>
          </cell>
          <cell r="F162">
            <v>10.52</v>
          </cell>
          <cell r="G162">
            <v>3705</v>
          </cell>
        </row>
        <row r="163">
          <cell r="B163" t="str">
            <v>IT25100162</v>
          </cell>
          <cell r="C163">
            <v>158</v>
          </cell>
          <cell r="D163" t="str">
            <v>Linha dupla de Kanalex diâmetro de 100mm (4" ).</v>
          </cell>
          <cell r="E163" t="str">
            <v>m</v>
          </cell>
          <cell r="F163">
            <v>21.87</v>
          </cell>
          <cell r="G163">
            <v>6000</v>
          </cell>
        </row>
        <row r="164">
          <cell r="B164" t="str">
            <v xml:space="preserve"> IT25100165</v>
          </cell>
          <cell r="C164">
            <v>159</v>
          </cell>
          <cell r="D164" t="str">
            <v>Linha dupla de Kanalex diâmetro de 125mm (5" ).</v>
          </cell>
          <cell r="E164" t="str">
            <v>m</v>
          </cell>
          <cell r="F164">
            <v>29.6</v>
          </cell>
          <cell r="G164">
            <v>4000</v>
          </cell>
        </row>
        <row r="165">
          <cell r="B165" t="str">
            <v xml:space="preserve"> IT25340321</v>
          </cell>
          <cell r="C165">
            <v>160</v>
          </cell>
          <cell r="D165" t="str">
            <v>Cabo de cobre rígido, seção de 35mm2 XLPE.</v>
          </cell>
          <cell r="E165" t="str">
            <v>m</v>
          </cell>
          <cell r="F165">
            <v>11.38</v>
          </cell>
          <cell r="G165">
            <v>2842</v>
          </cell>
        </row>
        <row r="166">
          <cell r="B166" t="str">
            <v>IT25700100</v>
          </cell>
          <cell r="C166">
            <v>161</v>
          </cell>
          <cell r="D166" t="str">
            <v>Haste para aterramento, de cobre, de 5/8", com 3m.</v>
          </cell>
          <cell r="E166" t="str">
            <v xml:space="preserve"> un</v>
          </cell>
          <cell r="F166">
            <v>60.94</v>
          </cell>
          <cell r="G166">
            <v>29</v>
          </cell>
        </row>
        <row r="167">
          <cell r="B167" t="str">
            <v>IT25990100</v>
          </cell>
          <cell r="C167">
            <v>162</v>
          </cell>
          <cell r="D167" t="str">
            <v>Base de ferro retangular, para caixa subterrânea.</v>
          </cell>
          <cell r="E167" t="str">
            <v xml:space="preserve"> un</v>
          </cell>
          <cell r="F167">
            <v>117.72</v>
          </cell>
          <cell r="G167">
            <v>55</v>
          </cell>
        </row>
        <row r="168">
          <cell r="B168" t="str">
            <v>IT25990103</v>
          </cell>
          <cell r="C168">
            <v>163</v>
          </cell>
          <cell r="D168" t="str">
            <v>Tampa de ferro retangular, medindo (1,07x0,52)m.</v>
          </cell>
          <cell r="E168" t="str">
            <v xml:space="preserve"> un</v>
          </cell>
          <cell r="F168">
            <v>231.13</v>
          </cell>
          <cell r="G168">
            <v>55</v>
          </cell>
        </row>
        <row r="169">
          <cell r="B169" t="str">
            <v>RV15200409</v>
          </cell>
          <cell r="C169">
            <v>164</v>
          </cell>
          <cell r="D169" t="str">
            <v>Revestimento com granito Cinza flameado.</v>
          </cell>
          <cell r="E169" t="str">
            <v>m2</v>
          </cell>
          <cell r="F169">
            <v>82.41</v>
          </cell>
          <cell r="G169">
            <v>152</v>
          </cell>
        </row>
        <row r="170">
          <cell r="B170" t="str">
            <v>RV15250103</v>
          </cell>
          <cell r="C170">
            <v>165</v>
          </cell>
          <cell r="D170" t="str">
            <v>Piso de concreto simples,8cm de espessura.</v>
          </cell>
          <cell r="E170" t="str">
            <v>m2</v>
          </cell>
          <cell r="F170">
            <v>24.65</v>
          </cell>
          <cell r="G170">
            <v>1095</v>
          </cell>
        </row>
        <row r="171">
          <cell r="B171" t="str">
            <v>CI05750050</v>
          </cell>
          <cell r="C171">
            <v>166</v>
          </cell>
          <cell r="D171" t="str">
            <v>Cabine para quiosque em Fiber-Glass.</v>
          </cell>
          <cell r="E171" t="str">
            <v xml:space="preserve"> un   </v>
          </cell>
          <cell r="F171">
            <v>12250.73</v>
          </cell>
          <cell r="G171">
            <v>6</v>
          </cell>
        </row>
        <row r="172">
          <cell r="B172" t="str">
            <v>PT05300250</v>
          </cell>
          <cell r="C172">
            <v>167</v>
          </cell>
          <cell r="D172" t="str">
            <v>Pintura sobre concreto com uma demão de Primer.</v>
          </cell>
          <cell r="E172" t="str">
            <v>m2</v>
          </cell>
          <cell r="F172">
            <v>9.09</v>
          </cell>
          <cell r="G172">
            <v>542</v>
          </cell>
        </row>
        <row r="173">
          <cell r="B173" t="str">
            <v>PT05400106</v>
          </cell>
          <cell r="C173">
            <v>168</v>
          </cell>
          <cell r="D173" t="str">
            <v>Pintura interna ou externa sobre ferro, com esmalte.</v>
          </cell>
          <cell r="E173" t="str">
            <v>m2</v>
          </cell>
          <cell r="F173">
            <v>7.86</v>
          </cell>
          <cell r="G173">
            <v>1262</v>
          </cell>
        </row>
        <row r="174">
          <cell r="B174" t="str">
            <v>DR05200050</v>
          </cell>
          <cell r="C174">
            <v>169</v>
          </cell>
          <cell r="D174" t="str">
            <v>Tubo de concreto armado com diametro de 0,40m.</v>
          </cell>
          <cell r="E174" t="str">
            <v>m</v>
          </cell>
          <cell r="F174">
            <v>43.02</v>
          </cell>
          <cell r="G174">
            <v>768</v>
          </cell>
        </row>
        <row r="175">
          <cell r="B175" t="str">
            <v>DR05200100</v>
          </cell>
          <cell r="C175">
            <v>170</v>
          </cell>
          <cell r="D175" t="str">
            <v>Tubo de concreto armado com diâmetro de 0,50m.</v>
          </cell>
          <cell r="E175" t="str">
            <v>m</v>
          </cell>
          <cell r="F175">
            <v>62.61</v>
          </cell>
          <cell r="G175">
            <v>290</v>
          </cell>
        </row>
        <row r="176">
          <cell r="B176" t="str">
            <v>DR05200150</v>
          </cell>
          <cell r="C176">
            <v>171</v>
          </cell>
          <cell r="D176" t="str">
            <v>Tubo de concreto armado com diâmetro de 0,60m.</v>
          </cell>
          <cell r="E176" t="str">
            <v>m</v>
          </cell>
          <cell r="F176">
            <v>71.53</v>
          </cell>
          <cell r="G176">
            <v>54</v>
          </cell>
        </row>
        <row r="177">
          <cell r="B177" t="str">
            <v>DR05200200</v>
          </cell>
          <cell r="C177">
            <v>172</v>
          </cell>
          <cell r="D177" t="str">
            <v>Tubo de concreto armado com diâmetro de 0,70m.</v>
          </cell>
          <cell r="E177" t="str">
            <v>m</v>
          </cell>
          <cell r="F177">
            <v>106.59</v>
          </cell>
          <cell r="G177">
            <v>264</v>
          </cell>
        </row>
        <row r="178">
          <cell r="B178" t="str">
            <v>DR05200250</v>
          </cell>
          <cell r="C178">
            <v>173</v>
          </cell>
          <cell r="D178" t="str">
            <v>Tubo de concreto armado com diâmetro de 0,80m.</v>
          </cell>
          <cell r="E178" t="str">
            <v>m</v>
          </cell>
          <cell r="F178">
            <v>113.63</v>
          </cell>
          <cell r="G178">
            <v>38</v>
          </cell>
        </row>
        <row r="179">
          <cell r="B179" t="str">
            <v>DR05200350</v>
          </cell>
          <cell r="C179">
            <v>174</v>
          </cell>
          <cell r="D179" t="str">
            <v>Tubo de concreto armado com diametro de 1m.</v>
          </cell>
          <cell r="E179" t="str">
            <v>m</v>
          </cell>
          <cell r="F179">
            <v>189.28</v>
          </cell>
          <cell r="G179">
            <v>320</v>
          </cell>
        </row>
        <row r="180">
          <cell r="B180" t="str">
            <v>DR05200500</v>
          </cell>
          <cell r="C180">
            <v>175</v>
          </cell>
          <cell r="D180" t="str">
            <v>Tubo de concreto armado com diâmetro de 1,50m.</v>
          </cell>
          <cell r="E180" t="str">
            <v>m</v>
          </cell>
          <cell r="F180">
            <v>400.58</v>
          </cell>
          <cell r="G180">
            <v>214</v>
          </cell>
        </row>
        <row r="181">
          <cell r="B181" t="str">
            <v>DR05400100</v>
          </cell>
          <cell r="C181">
            <v>176</v>
          </cell>
          <cell r="D181" t="str">
            <v>Tubo de PVC rígido Vinilfort, diâmetro de 150mm.</v>
          </cell>
          <cell r="E181" t="str">
            <v>m</v>
          </cell>
          <cell r="F181">
            <v>19.47</v>
          </cell>
          <cell r="G181">
            <v>1643</v>
          </cell>
        </row>
        <row r="182">
          <cell r="B182" t="str">
            <v>DR05400150</v>
          </cell>
          <cell r="C182">
            <v>177</v>
          </cell>
          <cell r="D182" t="str">
            <v>Tubo de PVC rígido Vinilfort, diâmetro de 200mm.</v>
          </cell>
          <cell r="E182" t="str">
            <v>m</v>
          </cell>
          <cell r="F182">
            <v>27.22</v>
          </cell>
          <cell r="G182">
            <v>263</v>
          </cell>
        </row>
        <row r="183">
          <cell r="B183" t="str">
            <v>DR10050065</v>
          </cell>
          <cell r="C183">
            <v>178</v>
          </cell>
          <cell r="D183" t="str">
            <v>Tubo de ferro fundido K-9, diâmetro de 300mm.</v>
          </cell>
          <cell r="E183" t="str">
            <v>m</v>
          </cell>
          <cell r="F183">
            <v>370.29</v>
          </cell>
          <cell r="G183">
            <v>200</v>
          </cell>
        </row>
        <row r="184">
          <cell r="B184" t="str">
            <v>DR20100050</v>
          </cell>
          <cell r="C184">
            <v>179</v>
          </cell>
          <cell r="D184" t="str">
            <v>Poço de visita de (1,20x1,20x1,40)m ø 0,40 a 0,70m.</v>
          </cell>
          <cell r="E184" t="str">
            <v xml:space="preserve"> un</v>
          </cell>
          <cell r="F184">
            <v>704.13</v>
          </cell>
          <cell r="G184">
            <v>22</v>
          </cell>
        </row>
        <row r="185">
          <cell r="B185" t="str">
            <v>DR20100053</v>
          </cell>
          <cell r="C185">
            <v>180</v>
          </cell>
          <cell r="D185" t="str">
            <v>Poço de visita de (1,30 x1,30 x1,40)m ø de 0,80 m.</v>
          </cell>
          <cell r="E185" t="str">
            <v xml:space="preserve"> un</v>
          </cell>
          <cell r="F185">
            <v>750.69</v>
          </cell>
          <cell r="G185">
            <v>2</v>
          </cell>
        </row>
        <row r="186">
          <cell r="B186" t="str">
            <v>DR20100059</v>
          </cell>
          <cell r="C186">
            <v>181</v>
          </cell>
          <cell r="D186" t="str">
            <v>Poço de visita de (1.50x1.50x1.60)m ø1,00 m.</v>
          </cell>
          <cell r="E186" t="str">
            <v xml:space="preserve"> un</v>
          </cell>
          <cell r="F186">
            <v>948.69</v>
          </cell>
          <cell r="G186">
            <v>11</v>
          </cell>
        </row>
        <row r="187">
          <cell r="B187" t="str">
            <v>DR20100068</v>
          </cell>
          <cell r="C187">
            <v>182</v>
          </cell>
          <cell r="D187" t="str">
            <v>Poço de vista de ( 2x 2x2,10)m ø1,50m.</v>
          </cell>
          <cell r="E187" t="str">
            <v xml:space="preserve"> un</v>
          </cell>
          <cell r="F187">
            <v>1525.88</v>
          </cell>
          <cell r="G187">
            <v>7</v>
          </cell>
        </row>
        <row r="188">
          <cell r="B188" t="str">
            <v>DR20150053</v>
          </cell>
          <cell r="C188">
            <v>183</v>
          </cell>
          <cell r="D188" t="str">
            <v>Poço de visita para esgoto sanitário de 1m .</v>
          </cell>
          <cell r="E188" t="str">
            <v xml:space="preserve"> un</v>
          </cell>
          <cell r="F188">
            <v>129.63</v>
          </cell>
          <cell r="G188">
            <v>2</v>
          </cell>
        </row>
        <row r="189">
          <cell r="B189" t="str">
            <v>DR20150056</v>
          </cell>
          <cell r="C189">
            <v>184</v>
          </cell>
          <cell r="D189" t="str">
            <v xml:space="preserve">Poço de visita para esgoto sanitário de 1,05m.                      </v>
          </cell>
          <cell r="E189" t="str">
            <v xml:space="preserve"> un</v>
          </cell>
          <cell r="F189">
            <v>303.89</v>
          </cell>
          <cell r="G189">
            <v>1</v>
          </cell>
        </row>
        <row r="190">
          <cell r="B190" t="str">
            <v>DR20150059</v>
          </cell>
          <cell r="C190">
            <v>185</v>
          </cell>
          <cell r="D190" t="str">
            <v xml:space="preserve">Poço de visita para esgoto sanitário de 1,20m.  </v>
          </cell>
          <cell r="E190" t="str">
            <v xml:space="preserve"> un</v>
          </cell>
          <cell r="F190">
            <v>337.88</v>
          </cell>
          <cell r="G190">
            <v>15</v>
          </cell>
        </row>
        <row r="191">
          <cell r="B191" t="str">
            <v>DR20150062</v>
          </cell>
          <cell r="C191">
            <v>186</v>
          </cell>
          <cell r="D191" t="str">
            <v xml:space="preserve">Poço de visita de esgoto sanitário de 1,40m.      </v>
          </cell>
          <cell r="E191" t="str">
            <v xml:space="preserve"> un</v>
          </cell>
          <cell r="F191">
            <v>387.67</v>
          </cell>
          <cell r="G191">
            <v>5</v>
          </cell>
        </row>
        <row r="192">
          <cell r="B192" t="str">
            <v>DR20150065</v>
          </cell>
          <cell r="C192">
            <v>187</v>
          </cell>
          <cell r="D192" t="str">
            <v xml:space="preserve">Poço de visita de esgoto sanitário de 1,50m.  </v>
          </cell>
          <cell r="E192" t="str">
            <v xml:space="preserve"> un</v>
          </cell>
          <cell r="F192">
            <v>412.76</v>
          </cell>
          <cell r="G192">
            <v>7</v>
          </cell>
        </row>
        <row r="193">
          <cell r="B193" t="str">
            <v>DR20150068</v>
          </cell>
          <cell r="C193">
            <v>188</v>
          </cell>
          <cell r="D193" t="str">
            <v xml:space="preserve">Poço de visita de esgoto sanitário de 1,60m.          </v>
          </cell>
          <cell r="E193" t="str">
            <v xml:space="preserve"> un</v>
          </cell>
          <cell r="F193">
            <v>416.03</v>
          </cell>
          <cell r="G193">
            <v>4</v>
          </cell>
        </row>
        <row r="194">
          <cell r="B194" t="str">
            <v>DR20150071</v>
          </cell>
          <cell r="C194">
            <v>189</v>
          </cell>
          <cell r="D194" t="str">
            <v xml:space="preserve">Poço de visita de esgoto sanitário de 1,70m.   </v>
          </cell>
          <cell r="E194" t="str">
            <v xml:space="preserve"> un</v>
          </cell>
          <cell r="F194">
            <v>450.56</v>
          </cell>
          <cell r="G194">
            <v>2</v>
          </cell>
        </row>
        <row r="195">
          <cell r="B195" t="str">
            <v>DR20150074</v>
          </cell>
          <cell r="C195">
            <v>190</v>
          </cell>
          <cell r="D195" t="str">
            <v xml:space="preserve">Poço de visita de esgoto sanitário de 2m.       </v>
          </cell>
          <cell r="E195" t="str">
            <v xml:space="preserve"> un</v>
          </cell>
          <cell r="F195">
            <v>479.14</v>
          </cell>
          <cell r="G195">
            <v>12</v>
          </cell>
        </row>
        <row r="196">
          <cell r="B196" t="str">
            <v>DR20150077</v>
          </cell>
          <cell r="C196">
            <v>191</v>
          </cell>
          <cell r="D196" t="str">
            <v xml:space="preserve">Poço de visita de esgoto sanitário de 2,30m.        </v>
          </cell>
          <cell r="E196" t="str">
            <v xml:space="preserve"> un</v>
          </cell>
          <cell r="F196">
            <v>518.35</v>
          </cell>
          <cell r="G196">
            <v>2</v>
          </cell>
        </row>
        <row r="197">
          <cell r="B197" t="str">
            <v>DR30150103</v>
          </cell>
          <cell r="C197">
            <v>192</v>
          </cell>
          <cell r="D197" t="str">
            <v>Caixa de ralo de blocos de concreto prensado.</v>
          </cell>
          <cell r="E197" t="str">
            <v xml:space="preserve"> un</v>
          </cell>
          <cell r="F197">
            <v>541.29999999999995</v>
          </cell>
          <cell r="G197">
            <v>135</v>
          </cell>
        </row>
        <row r="198">
          <cell r="B198" t="str">
            <v>DR05300100</v>
          </cell>
          <cell r="C198">
            <v>193</v>
          </cell>
          <cell r="D198" t="str">
            <v>Manilha cerâmica vidrada, com diâmetro 0,15m.</v>
          </cell>
          <cell r="E198" t="str">
            <v>m</v>
          </cell>
          <cell r="F198">
            <v>16.14</v>
          </cell>
          <cell r="G198">
            <v>1240</v>
          </cell>
        </row>
        <row r="199">
          <cell r="B199" t="str">
            <v>DR35050250</v>
          </cell>
          <cell r="C199">
            <v>194</v>
          </cell>
          <cell r="D199" t="str">
            <v>Tampão de ferro fundido completo pesado, de 0,60m.</v>
          </cell>
          <cell r="E199" t="str">
            <v xml:space="preserve"> un</v>
          </cell>
          <cell r="F199">
            <v>209.66</v>
          </cell>
          <cell r="G199">
            <v>140</v>
          </cell>
        </row>
        <row r="200">
          <cell r="B200" t="str">
            <v>DR35050300</v>
          </cell>
          <cell r="C200">
            <v>195</v>
          </cell>
          <cell r="D200" t="str">
            <v>Tampão de ferro fundido completo, de 3 seções.</v>
          </cell>
          <cell r="E200" t="str">
            <v xml:space="preserve"> un</v>
          </cell>
          <cell r="F200">
            <v>1659.65</v>
          </cell>
          <cell r="G200">
            <v>9</v>
          </cell>
        </row>
        <row r="201">
          <cell r="B201" t="str">
            <v>DR55050450</v>
          </cell>
          <cell r="C201">
            <v>196</v>
          </cell>
          <cell r="D201" t="str">
            <v>Embasamento de tubulação, feito com pó-de-pedra.</v>
          </cell>
          <cell r="E201" t="str">
            <v>m3</v>
          </cell>
          <cell r="F201">
            <v>47.35</v>
          </cell>
          <cell r="G201">
            <v>200</v>
          </cell>
        </row>
        <row r="202">
          <cell r="B202" t="str">
            <v>DR75050077</v>
          </cell>
          <cell r="C202">
            <v>197</v>
          </cell>
          <cell r="D202" t="str">
            <v>Levantamento limpeza reassentamento tubos ø1,50m.</v>
          </cell>
          <cell r="E202" t="str">
            <v>m</v>
          </cell>
          <cell r="F202">
            <v>137.80000000000001</v>
          </cell>
          <cell r="G202">
            <v>576</v>
          </cell>
        </row>
        <row r="203">
          <cell r="B203" t="str">
            <v>BP05050050</v>
          </cell>
          <cell r="C203">
            <v>198</v>
          </cell>
          <cell r="D203" t="str">
            <v>Base de brita corrida.</v>
          </cell>
          <cell r="E203" t="str">
            <v>m3</v>
          </cell>
          <cell r="F203">
            <v>35.47</v>
          </cell>
          <cell r="G203">
            <v>7200</v>
          </cell>
        </row>
        <row r="204">
          <cell r="B204" t="str">
            <v>BP05050400A</v>
          </cell>
          <cell r="C204">
            <v>199</v>
          </cell>
          <cell r="D204" t="str">
            <v>Imprimação de base de pavimentação.</v>
          </cell>
          <cell r="E204" t="str">
            <v>m2</v>
          </cell>
          <cell r="F204">
            <v>2.04</v>
          </cell>
          <cell r="G204">
            <v>23998</v>
          </cell>
        </row>
        <row r="205">
          <cell r="B205" t="str">
            <v>BP05050100</v>
          </cell>
          <cell r="C205">
            <v>200</v>
          </cell>
          <cell r="D205" t="str">
            <v>Camada de bloqueio (colchão) de areia.</v>
          </cell>
          <cell r="E205" t="str">
            <v>m3</v>
          </cell>
          <cell r="F205">
            <v>29.11</v>
          </cell>
          <cell r="G205">
            <v>7200</v>
          </cell>
        </row>
        <row r="206">
          <cell r="B206" t="str">
            <v>BP05050103</v>
          </cell>
          <cell r="C206">
            <v>201</v>
          </cell>
          <cell r="D206" t="str">
            <v>Camada de bloqueio (colchão) de pó-de-pedra.</v>
          </cell>
          <cell r="E206" t="str">
            <v>m3</v>
          </cell>
          <cell r="F206">
            <v>31.41</v>
          </cell>
          <cell r="G206">
            <v>6000</v>
          </cell>
        </row>
        <row r="207">
          <cell r="B207" t="str">
            <v>BP10050659</v>
          </cell>
          <cell r="C207">
            <v>202</v>
          </cell>
          <cell r="D207" t="str">
            <v>Revestimento de CBUQ, com  10cm de espessura.</v>
          </cell>
          <cell r="E207" t="str">
            <v>m2</v>
          </cell>
          <cell r="F207">
            <v>24.98</v>
          </cell>
          <cell r="G207">
            <v>23998</v>
          </cell>
        </row>
        <row r="208">
          <cell r="B208" t="str">
            <v>BP10200368</v>
          </cell>
          <cell r="C208">
            <v>203</v>
          </cell>
          <cell r="D208" t="str">
            <v>Revestimento intertravado com peças de concreto.</v>
          </cell>
          <cell r="E208" t="str">
            <v>m2</v>
          </cell>
          <cell r="F208">
            <v>54.88</v>
          </cell>
          <cell r="G208">
            <v>18820</v>
          </cell>
        </row>
        <row r="209">
          <cell r="B209" t="str">
            <v>BP10250050</v>
          </cell>
          <cell r="C209">
            <v>204</v>
          </cell>
          <cell r="D209" t="str">
            <v>Paralelepípedos.Fornecimento.</v>
          </cell>
          <cell r="E209" t="str">
            <v xml:space="preserve"> un</v>
          </cell>
          <cell r="F209">
            <v>0.45</v>
          </cell>
          <cell r="G209">
            <v>2877</v>
          </cell>
        </row>
        <row r="210">
          <cell r="B210" t="str">
            <v>BP05050450</v>
          </cell>
          <cell r="C210">
            <v>205</v>
          </cell>
          <cell r="D210" t="str">
            <v>Regularização de subleito.</v>
          </cell>
          <cell r="E210" t="str">
            <v>m2</v>
          </cell>
          <cell r="F210">
            <v>0.41</v>
          </cell>
          <cell r="G210">
            <v>23998</v>
          </cell>
        </row>
        <row r="211">
          <cell r="B211" t="str">
            <v>BP20100053</v>
          </cell>
          <cell r="C211">
            <v>206</v>
          </cell>
          <cell r="D211" t="str">
            <v>Cordões de concreto simples, secção de (10x25)cm.</v>
          </cell>
          <cell r="E211" t="str">
            <v>m</v>
          </cell>
          <cell r="F211">
            <v>15.98</v>
          </cell>
          <cell r="G211">
            <v>864</v>
          </cell>
        </row>
        <row r="212">
          <cell r="B212" t="str">
            <v>BP05050250</v>
          </cell>
          <cell r="C212">
            <v>207</v>
          </cell>
          <cell r="D212" t="str">
            <v>Construção de aterro.</v>
          </cell>
          <cell r="E212" t="str">
            <v>m3</v>
          </cell>
          <cell r="F212">
            <v>1.1299999999999999</v>
          </cell>
          <cell r="G212">
            <v>5000</v>
          </cell>
        </row>
        <row r="213">
          <cell r="B213" t="str">
            <v>BP10050400A</v>
          </cell>
          <cell r="C213">
            <v>208</v>
          </cell>
          <cell r="D213" t="str">
            <v>Pintura de ligação.</v>
          </cell>
          <cell r="E213" t="str">
            <v>m2</v>
          </cell>
          <cell r="F213">
            <v>1.23</v>
          </cell>
          <cell r="G213">
            <v>23998</v>
          </cell>
        </row>
        <row r="214">
          <cell r="B214" t="str">
            <v>BP10050500</v>
          </cell>
          <cell r="C214">
            <v>209</v>
          </cell>
          <cell r="D214" t="str">
            <v>Recomposição de revestimento em concreto asfáltico.</v>
          </cell>
          <cell r="E214" t="str">
            <v>m2</v>
          </cell>
          <cell r="F214">
            <v>2.13</v>
          </cell>
          <cell r="G214">
            <v>2000</v>
          </cell>
        </row>
        <row r="215">
          <cell r="B215" t="str">
            <v>BP10150050</v>
          </cell>
          <cell r="C215">
            <v>210</v>
          </cell>
          <cell r="D215" t="str">
            <v>Junta de retração, serrada com disco de diamantes.</v>
          </cell>
          <cell r="E215" t="str">
            <v>m</v>
          </cell>
          <cell r="F215">
            <v>7.5</v>
          </cell>
          <cell r="G215">
            <v>415</v>
          </cell>
        </row>
        <row r="216">
          <cell r="B216" t="str">
            <v>BP10250050</v>
          </cell>
          <cell r="C216">
            <v>211</v>
          </cell>
          <cell r="D216" t="str">
            <v xml:space="preserve">Paralelepípedos.Fornecimento. </v>
          </cell>
          <cell r="E216" t="str">
            <v xml:space="preserve"> un</v>
          </cell>
          <cell r="F216">
            <v>0.45</v>
          </cell>
          <cell r="G216">
            <v>2877</v>
          </cell>
        </row>
        <row r="217">
          <cell r="B217" t="str">
            <v>BP15050050</v>
          </cell>
          <cell r="C217">
            <v>212</v>
          </cell>
          <cell r="D217" t="str">
            <v>Fresagem espessura de até 5cm.</v>
          </cell>
          <cell r="E217" t="str">
            <v>m2</v>
          </cell>
          <cell r="F217">
            <v>1.34</v>
          </cell>
          <cell r="G217">
            <v>16799</v>
          </cell>
        </row>
        <row r="218">
          <cell r="B218" t="str">
            <v>BP20150056</v>
          </cell>
          <cell r="C218">
            <v>213</v>
          </cell>
          <cell r="D218" t="str">
            <v>Sarjeta e meio-fio conjugados, de concreto simples.</v>
          </cell>
          <cell r="E218" t="str">
            <v>m</v>
          </cell>
          <cell r="F218">
            <v>44.43</v>
          </cell>
          <cell r="G218">
            <v>4315</v>
          </cell>
        </row>
        <row r="219">
          <cell r="B219" t="str">
            <v>PJ05100150</v>
          </cell>
          <cell r="C219">
            <v>214</v>
          </cell>
          <cell r="D219" t="str">
            <v>Plantio de grama em placas.</v>
          </cell>
          <cell r="E219" t="str">
            <v>m2</v>
          </cell>
          <cell r="F219">
            <v>6.48</v>
          </cell>
          <cell r="G219">
            <v>2213</v>
          </cell>
        </row>
        <row r="220">
          <cell r="B220" t="str">
            <v>PJ10050200</v>
          </cell>
          <cell r="C220">
            <v>215</v>
          </cell>
          <cell r="D220" t="str">
            <v>Plantio de árvore de 2m de altura.</v>
          </cell>
          <cell r="E220" t="str">
            <v xml:space="preserve"> un</v>
          </cell>
          <cell r="F220">
            <v>14.95</v>
          </cell>
          <cell r="G220">
            <v>283</v>
          </cell>
        </row>
        <row r="221">
          <cell r="B221" t="str">
            <v>PJ10150050</v>
          </cell>
          <cell r="C221">
            <v>216</v>
          </cell>
          <cell r="D221" t="str">
            <v>Árvores tipo 1 - Pseudobombax Ellipticum.</v>
          </cell>
          <cell r="E221" t="str">
            <v xml:space="preserve"> un</v>
          </cell>
          <cell r="F221">
            <v>12.9</v>
          </cell>
          <cell r="G221">
            <v>283</v>
          </cell>
        </row>
        <row r="222">
          <cell r="B222" t="str">
            <v>PJ10250056</v>
          </cell>
          <cell r="C222">
            <v>217</v>
          </cell>
          <cell r="D222" t="str">
            <v>Palmeira tipo 3 - Roystonea Oleracea.</v>
          </cell>
          <cell r="E222" t="str">
            <v xml:space="preserve"> un</v>
          </cell>
          <cell r="F222">
            <v>250</v>
          </cell>
          <cell r="G222">
            <v>20</v>
          </cell>
        </row>
        <row r="223">
          <cell r="B223" t="str">
            <v>PJ20100050</v>
          </cell>
          <cell r="C223">
            <v>218</v>
          </cell>
          <cell r="D223" t="str">
            <v>Arrancamento e replantio de árvore adulta.</v>
          </cell>
          <cell r="E223" t="str">
            <v xml:space="preserve"> un</v>
          </cell>
          <cell r="F223">
            <v>46.5</v>
          </cell>
          <cell r="G223">
            <v>32</v>
          </cell>
        </row>
        <row r="224">
          <cell r="B224" t="str">
            <v>PJ20100306</v>
          </cell>
          <cell r="C224">
            <v>219</v>
          </cell>
          <cell r="D224" t="str">
            <v>Remoção de árvore de grande porte.</v>
          </cell>
          <cell r="E224" t="str">
            <v xml:space="preserve"> un</v>
          </cell>
          <cell r="F224">
            <v>886.31</v>
          </cell>
          <cell r="G224">
            <v>10</v>
          </cell>
        </row>
        <row r="225">
          <cell r="B225" t="str">
            <v>PJ40100356</v>
          </cell>
          <cell r="C225">
            <v>220</v>
          </cell>
          <cell r="D225" t="str">
            <v>Tratamento fitossanitário em árvores.</v>
          </cell>
          <cell r="E225" t="str">
            <v xml:space="preserve"> un</v>
          </cell>
          <cell r="F225">
            <v>663.93</v>
          </cell>
          <cell r="G225">
            <v>100</v>
          </cell>
        </row>
        <row r="226">
          <cell r="B226" t="str">
            <v>PJ15050053</v>
          </cell>
          <cell r="C226">
            <v>221</v>
          </cell>
          <cell r="D226" t="str">
            <v>Cerca protetora para jardim.</v>
          </cell>
          <cell r="E226" t="str">
            <v>m2</v>
          </cell>
          <cell r="F226">
            <v>57.16</v>
          </cell>
          <cell r="G226">
            <v>200</v>
          </cell>
        </row>
        <row r="227">
          <cell r="B227" t="str">
            <v>PJ25050100</v>
          </cell>
          <cell r="C227">
            <v>222</v>
          </cell>
          <cell r="D227" t="str">
            <v>Banco para jardim, duplo, pés em ferro fundido.</v>
          </cell>
          <cell r="E227" t="str">
            <v xml:space="preserve"> un</v>
          </cell>
          <cell r="F227">
            <v>904.96</v>
          </cell>
          <cell r="G227">
            <v>36</v>
          </cell>
        </row>
        <row r="228">
          <cell r="B228" t="str">
            <v>PJ25050153</v>
          </cell>
          <cell r="C228">
            <v>223</v>
          </cell>
          <cell r="D228" t="str">
            <v>Mesa de jogos com 4 bancos.</v>
          </cell>
          <cell r="E228" t="str">
            <v xml:space="preserve"> un</v>
          </cell>
          <cell r="F228">
            <v>547.5</v>
          </cell>
          <cell r="G228">
            <v>14</v>
          </cell>
        </row>
        <row r="229">
          <cell r="B229" t="str">
            <v>PJ25100253</v>
          </cell>
          <cell r="C229">
            <v>224</v>
          </cell>
          <cell r="D229" t="str">
            <v>Brinquedo modelo A-08 Dupla Escalada.</v>
          </cell>
          <cell r="E229" t="str">
            <v xml:space="preserve"> un</v>
          </cell>
          <cell r="F229">
            <v>1730.38</v>
          </cell>
          <cell r="G229">
            <v>5</v>
          </cell>
        </row>
        <row r="230">
          <cell r="B230" t="str">
            <v>PJ25100350</v>
          </cell>
          <cell r="C230">
            <v>225</v>
          </cell>
          <cell r="D230" t="str">
            <v>Casa do Tarzan, referência M-45, conforme o modelo.</v>
          </cell>
          <cell r="E230" t="str">
            <v xml:space="preserve"> un</v>
          </cell>
          <cell r="F230">
            <v>2911.25</v>
          </cell>
          <cell r="G230">
            <v>1</v>
          </cell>
        </row>
        <row r="231">
          <cell r="B231" t="str">
            <v>PJ25100600</v>
          </cell>
          <cell r="C231">
            <v>226</v>
          </cell>
          <cell r="D231" t="str">
            <v>Etapa 8, conforme o modelo Pactaplayground.</v>
          </cell>
          <cell r="E231" t="str">
            <v xml:space="preserve"> un</v>
          </cell>
          <cell r="F231">
            <v>263.37</v>
          </cell>
          <cell r="G231">
            <v>1</v>
          </cell>
        </row>
        <row r="232">
          <cell r="B232" t="str">
            <v>PJ25101000</v>
          </cell>
          <cell r="C232">
            <v>227</v>
          </cell>
          <cell r="D232" t="str">
            <v>Prancha para abdominal, em madeira de Lei.</v>
          </cell>
          <cell r="E232" t="str">
            <v xml:space="preserve"> un</v>
          </cell>
          <cell r="F232">
            <v>288.86</v>
          </cell>
          <cell r="G232">
            <v>2</v>
          </cell>
        </row>
        <row r="233">
          <cell r="B233" t="str">
            <v>PJ15050153</v>
          </cell>
          <cell r="C233">
            <v>228</v>
          </cell>
          <cell r="D233" t="str">
            <v>Protetor de árvore em ferro de 3/8".</v>
          </cell>
          <cell r="E233" t="str">
            <v xml:space="preserve"> un</v>
          </cell>
          <cell r="F233">
            <v>40.17</v>
          </cell>
          <cell r="G233">
            <v>283</v>
          </cell>
        </row>
        <row r="234">
          <cell r="B234" t="str">
            <v>PJ20050200</v>
          </cell>
          <cell r="C234">
            <v>229</v>
          </cell>
          <cell r="D234" t="str">
            <v>Aterro com terra preta simples, para gramados.</v>
          </cell>
          <cell r="E234" t="str">
            <v>m3</v>
          </cell>
          <cell r="F234">
            <v>57.72</v>
          </cell>
          <cell r="G234">
            <v>303</v>
          </cell>
        </row>
        <row r="235">
          <cell r="B235" t="str">
            <v>PJ20050453</v>
          </cell>
          <cell r="C235">
            <v>230</v>
          </cell>
          <cell r="D235" t="str">
            <v>Irrigação de árvore e/ou palmeira com Caminhão Pipa.</v>
          </cell>
          <cell r="E235" t="str">
            <v xml:space="preserve"> un</v>
          </cell>
          <cell r="F235">
            <v>0.25</v>
          </cell>
          <cell r="G235">
            <v>303</v>
          </cell>
        </row>
        <row r="236">
          <cell r="B236" t="str">
            <v>PJ20050870</v>
          </cell>
          <cell r="C236">
            <v>231</v>
          </cell>
          <cell r="D236" t="str">
            <v xml:space="preserve">Revolvimento de solo até 20cm de profundidade.   </v>
          </cell>
          <cell r="E236" t="str">
            <v>m2</v>
          </cell>
          <cell r="F236">
            <v>0.67</v>
          </cell>
          <cell r="G236">
            <v>1000</v>
          </cell>
        </row>
        <row r="237">
          <cell r="B237" t="str">
            <v>PJ25250106</v>
          </cell>
          <cell r="C237">
            <v>232</v>
          </cell>
          <cell r="D237" t="str">
            <v>Frade metálico, em ferro fundido, modelo ciclovia.</v>
          </cell>
          <cell r="E237" t="str">
            <v xml:space="preserve"> un</v>
          </cell>
          <cell r="F237">
            <v>94.45</v>
          </cell>
          <cell r="G237">
            <v>505</v>
          </cell>
        </row>
        <row r="238">
          <cell r="B238" t="str">
            <v>PJ40050159</v>
          </cell>
          <cell r="C238">
            <v>233</v>
          </cell>
          <cell r="D238" t="str">
            <v>Remoção de espécies vegetais.</v>
          </cell>
          <cell r="E238" t="str">
            <v xml:space="preserve"> un</v>
          </cell>
          <cell r="F238">
            <v>207.92</v>
          </cell>
          <cell r="G238">
            <v>35</v>
          </cell>
        </row>
        <row r="239">
          <cell r="B239" t="str">
            <v>IP05100300</v>
          </cell>
          <cell r="C239">
            <v>234</v>
          </cell>
          <cell r="D239" t="str">
            <v>Poste de aço, reto, cônico contínuo de 4,5m.</v>
          </cell>
          <cell r="E239" t="str">
            <v xml:space="preserve"> un</v>
          </cell>
          <cell r="F239">
            <v>199.5</v>
          </cell>
          <cell r="G239">
            <v>70</v>
          </cell>
        </row>
        <row r="240">
          <cell r="B240" t="str">
            <v>IP05100553</v>
          </cell>
          <cell r="C240">
            <v>235</v>
          </cell>
          <cell r="D240" t="str">
            <v>Poste de aço, reto, de 7m.</v>
          </cell>
          <cell r="E240" t="str">
            <v xml:space="preserve"> un</v>
          </cell>
          <cell r="F240">
            <v>4336.38</v>
          </cell>
          <cell r="G240">
            <v>10</v>
          </cell>
        </row>
        <row r="241">
          <cell r="B241" t="str">
            <v>IP05100556</v>
          </cell>
          <cell r="C241">
            <v>236</v>
          </cell>
          <cell r="D241" t="str">
            <v>Poste de aço, reto, de 7m.</v>
          </cell>
          <cell r="E241" t="str">
            <v xml:space="preserve"> un</v>
          </cell>
          <cell r="F241">
            <v>4127</v>
          </cell>
          <cell r="G241">
            <v>20</v>
          </cell>
        </row>
        <row r="242">
          <cell r="B242" t="str">
            <v>IP05100562</v>
          </cell>
          <cell r="C242">
            <v>237</v>
          </cell>
          <cell r="D242" t="str">
            <v>Poste de aço, reto, de 7m.</v>
          </cell>
          <cell r="E242" t="str">
            <v xml:space="preserve"> un</v>
          </cell>
          <cell r="F242">
            <v>3360</v>
          </cell>
          <cell r="G242">
            <v>40</v>
          </cell>
        </row>
        <row r="243">
          <cell r="B243" t="str">
            <v>IP10300506</v>
          </cell>
          <cell r="C243">
            <v>238</v>
          </cell>
          <cell r="D243" t="str">
            <v>Conector tipo cunha, em liga de cobre estanhado.</v>
          </cell>
          <cell r="E243" t="str">
            <v xml:space="preserve"> un</v>
          </cell>
          <cell r="F243">
            <v>6.55</v>
          </cell>
          <cell r="G243">
            <v>32</v>
          </cell>
        </row>
        <row r="244">
          <cell r="B244" t="str">
            <v>IP15250100</v>
          </cell>
          <cell r="C244">
            <v>239</v>
          </cell>
          <cell r="D244" t="str">
            <v xml:space="preserve">Cabo de cobre nu, seção de 16mm2.  Fornecimento.  </v>
          </cell>
          <cell r="E244" t="str">
            <v>kg</v>
          </cell>
          <cell r="F244">
            <v>11.42</v>
          </cell>
          <cell r="G244">
            <v>140</v>
          </cell>
        </row>
        <row r="245">
          <cell r="B245" t="str">
            <v>IP15250109</v>
          </cell>
          <cell r="C245">
            <v>240</v>
          </cell>
          <cell r="D245" t="str">
            <v xml:space="preserve">Cabo de cobre nu, seção de 25mm2.  Fornecimento. </v>
          </cell>
          <cell r="E245" t="str">
            <v>kg</v>
          </cell>
          <cell r="F245">
            <v>11.42</v>
          </cell>
          <cell r="G245">
            <v>141.69999999999999</v>
          </cell>
        </row>
        <row r="246">
          <cell r="B246" t="str">
            <v>IP15300053</v>
          </cell>
          <cell r="C246">
            <v>241</v>
          </cell>
          <cell r="D246" t="str">
            <v>Cabo de cobre flexível, 750V, seção de 2x1,5mm2.</v>
          </cell>
          <cell r="E246" t="str">
            <v>m</v>
          </cell>
          <cell r="F246">
            <v>0.88</v>
          </cell>
          <cell r="G246">
            <v>2158</v>
          </cell>
        </row>
        <row r="247">
          <cell r="B247" t="str">
            <v>IP15300062</v>
          </cell>
          <cell r="C247">
            <v>242</v>
          </cell>
          <cell r="D247" t="str">
            <v>Cabo de cobre flexível, 750V, seção de 3x1,5mm2.</v>
          </cell>
          <cell r="E247" t="str">
            <v xml:space="preserve"> un</v>
          </cell>
          <cell r="F247">
            <v>4.62</v>
          </cell>
          <cell r="G247">
            <v>2158</v>
          </cell>
        </row>
        <row r="248">
          <cell r="B248" t="str">
            <v>IP15350350</v>
          </cell>
          <cell r="C248">
            <v>243</v>
          </cell>
          <cell r="D248" t="str">
            <v>Cabo de cobre rígido, seção de 10mm2, 1Kv,  XLPE.</v>
          </cell>
          <cell r="E248" t="str">
            <v>m</v>
          </cell>
          <cell r="F248">
            <v>2.2599999999999998</v>
          </cell>
          <cell r="G248">
            <v>5100</v>
          </cell>
        </row>
        <row r="249">
          <cell r="B249" t="str">
            <v>IP15350456</v>
          </cell>
          <cell r="C249">
            <v>244</v>
          </cell>
          <cell r="D249" t="str">
            <v>Cabo de cobre rígido, seção de 25mm2, 1Kv, XLPE.</v>
          </cell>
          <cell r="E249" t="str">
            <v>m</v>
          </cell>
          <cell r="F249">
            <v>4.4400000000000004</v>
          </cell>
          <cell r="G249">
            <v>144</v>
          </cell>
        </row>
        <row r="250">
          <cell r="B250" t="str">
            <v>IP15350556</v>
          </cell>
          <cell r="C250">
            <v>245</v>
          </cell>
          <cell r="D250" t="str">
            <v>Cabo de cobre rígido, seção de 50mm2, 1Kv, XLPE.</v>
          </cell>
          <cell r="E250" t="str">
            <v>m</v>
          </cell>
          <cell r="F250">
            <v>23.38</v>
          </cell>
          <cell r="G250">
            <v>1870</v>
          </cell>
        </row>
        <row r="251">
          <cell r="B251" t="str">
            <v>IP15450106</v>
          </cell>
          <cell r="C251">
            <v>246</v>
          </cell>
          <cell r="D251" t="str">
            <v>Colocação de 3 condutores singelos em linha de dutos.</v>
          </cell>
          <cell r="E251" t="str">
            <v>m</v>
          </cell>
          <cell r="F251">
            <v>1.42</v>
          </cell>
          <cell r="G251">
            <v>940</v>
          </cell>
        </row>
        <row r="252">
          <cell r="B252" t="str">
            <v>IP15450109</v>
          </cell>
          <cell r="C252">
            <v>247</v>
          </cell>
          <cell r="D252" t="str">
            <v>Colocação de 4 condutores singelos em linha de dutos.</v>
          </cell>
          <cell r="E252" t="str">
            <v>m</v>
          </cell>
          <cell r="F252">
            <v>1.96</v>
          </cell>
          <cell r="G252">
            <v>6180</v>
          </cell>
        </row>
        <row r="253">
          <cell r="B253" t="str">
            <v>IP35150050</v>
          </cell>
          <cell r="C253">
            <v>248</v>
          </cell>
          <cell r="D253" t="str">
            <v>Comando em grupo CRJ-04 ou similar, 85A.</v>
          </cell>
          <cell r="E253" t="str">
            <v xml:space="preserve"> un</v>
          </cell>
          <cell r="F253">
            <v>1984.4</v>
          </cell>
          <cell r="G253">
            <v>2</v>
          </cell>
        </row>
        <row r="254">
          <cell r="B254" t="str">
            <v>IP35150400</v>
          </cell>
          <cell r="C254">
            <v>249</v>
          </cell>
          <cell r="D254" t="str">
            <v>Comando para IP, caixa trifásico, capacidade de 45A.</v>
          </cell>
          <cell r="E254" t="str">
            <v xml:space="preserve"> un</v>
          </cell>
          <cell r="F254">
            <v>1238</v>
          </cell>
          <cell r="G254">
            <v>6</v>
          </cell>
        </row>
        <row r="255">
          <cell r="B255" t="str">
            <v>IP40050100</v>
          </cell>
          <cell r="C255">
            <v>250</v>
          </cell>
          <cell r="D255" t="str">
            <v>Chave blindada, bipolar, 60A. Fornecimento.</v>
          </cell>
          <cell r="E255" t="str">
            <v xml:space="preserve"> un</v>
          </cell>
          <cell r="F255">
            <v>127</v>
          </cell>
          <cell r="G255">
            <v>10</v>
          </cell>
        </row>
        <row r="256">
          <cell r="B256" t="str">
            <v>IP50300850</v>
          </cell>
          <cell r="C256">
            <v>251</v>
          </cell>
          <cell r="D256" t="str">
            <v>Reator subterrâneo para lâmpada de VS de 400W.</v>
          </cell>
          <cell r="E256" t="str">
            <v xml:space="preserve"> un</v>
          </cell>
          <cell r="F256">
            <v>79.099999999999994</v>
          </cell>
          <cell r="G256">
            <v>198</v>
          </cell>
        </row>
        <row r="257">
          <cell r="B257" t="str">
            <v>IP10350400</v>
          </cell>
          <cell r="C257">
            <v>252</v>
          </cell>
          <cell r="D257" t="str">
            <v>Caixa de ligação tipo Condulets R-15/LB-22.</v>
          </cell>
          <cell r="E257" t="str">
            <v xml:space="preserve"> un</v>
          </cell>
          <cell r="F257">
            <v>7.62</v>
          </cell>
          <cell r="G257">
            <v>40</v>
          </cell>
        </row>
        <row r="258">
          <cell r="B258" t="str">
            <v>IP20050050</v>
          </cell>
          <cell r="C258">
            <v>253</v>
          </cell>
          <cell r="D258" t="str">
            <v xml:space="preserve">Aterramento de caixa Hand-Hole. </v>
          </cell>
          <cell r="E258" t="str">
            <v xml:space="preserve"> un</v>
          </cell>
          <cell r="F258">
            <v>10.34</v>
          </cell>
          <cell r="G258">
            <v>140</v>
          </cell>
        </row>
        <row r="259">
          <cell r="B259" t="str">
            <v>IP25100153</v>
          </cell>
          <cell r="C259">
            <v>254</v>
          </cell>
          <cell r="D259" t="str">
            <v>Caixa Hand-Hole, (0,60x0,60)m.</v>
          </cell>
          <cell r="E259" t="str">
            <v xml:space="preserve"> un</v>
          </cell>
          <cell r="F259">
            <v>80.78</v>
          </cell>
          <cell r="G259">
            <v>140</v>
          </cell>
        </row>
        <row r="260">
          <cell r="B260" t="str">
            <v>IP25100165</v>
          </cell>
          <cell r="C260">
            <v>255</v>
          </cell>
          <cell r="D260" t="str">
            <v>Caixa Hand-Hole, (0,60x0,90)m.</v>
          </cell>
          <cell r="E260" t="str">
            <v xml:space="preserve"> un</v>
          </cell>
          <cell r="F260">
            <v>111.4</v>
          </cell>
          <cell r="G260">
            <v>20</v>
          </cell>
        </row>
        <row r="261">
          <cell r="B261" t="str">
            <v>IP50100200</v>
          </cell>
          <cell r="C261">
            <v>256</v>
          </cell>
          <cell r="D261" t="str">
            <v>Luminária decorativa LDRJ-06 para lâmpada VS.</v>
          </cell>
          <cell r="E261" t="str">
            <v xml:space="preserve"> un</v>
          </cell>
          <cell r="F261">
            <v>362.07</v>
          </cell>
          <cell r="G261">
            <v>360</v>
          </cell>
        </row>
        <row r="262">
          <cell r="B262" t="str">
            <v>IP50100250</v>
          </cell>
          <cell r="C262">
            <v>257</v>
          </cell>
          <cell r="D262" t="str">
            <v>Luminária decorativa tipo LDRJ-16/2.</v>
          </cell>
          <cell r="E262" t="str">
            <v xml:space="preserve"> un</v>
          </cell>
          <cell r="F262">
            <v>249.69</v>
          </cell>
          <cell r="G262">
            <v>280</v>
          </cell>
        </row>
        <row r="263">
          <cell r="B263" t="str">
            <v>IP50200050</v>
          </cell>
          <cell r="C263">
            <v>258</v>
          </cell>
          <cell r="D263" t="str">
            <v>Base simples para luminária LDRJ-06.</v>
          </cell>
          <cell r="E263" t="str">
            <v xml:space="preserve"> un</v>
          </cell>
          <cell r="F263">
            <v>40</v>
          </cell>
          <cell r="G263">
            <v>280</v>
          </cell>
        </row>
        <row r="264">
          <cell r="B264" t="str">
            <v>IP50250406</v>
          </cell>
          <cell r="C264">
            <v>259</v>
          </cell>
          <cell r="D264" t="str">
            <v>Lâmpada de multivapor metálico (MVM) 70W/220V.</v>
          </cell>
          <cell r="E264" t="str">
            <v xml:space="preserve"> un</v>
          </cell>
          <cell r="F264">
            <v>73.77</v>
          </cell>
          <cell r="G264">
            <v>80</v>
          </cell>
        </row>
        <row r="265">
          <cell r="B265" t="str">
            <v>IP50250412</v>
          </cell>
          <cell r="C265">
            <v>260</v>
          </cell>
          <cell r="D265" t="str">
            <v>Lâmpada de multivapor metálico (MVM) 150W/220V.</v>
          </cell>
          <cell r="E265" t="str">
            <v xml:space="preserve"> un</v>
          </cell>
          <cell r="F265">
            <v>163.22999999999999</v>
          </cell>
          <cell r="G265">
            <v>20</v>
          </cell>
        </row>
        <row r="266">
          <cell r="B266" t="str">
            <v>IP05350100</v>
          </cell>
          <cell r="C266">
            <v>261</v>
          </cell>
          <cell r="D266" t="str">
            <v>Fundação simples de concreto pré-moldado,RIOLUZ.</v>
          </cell>
          <cell r="E266" t="str">
            <v xml:space="preserve"> un</v>
          </cell>
          <cell r="F266">
            <v>55.26</v>
          </cell>
          <cell r="G266">
            <v>70</v>
          </cell>
        </row>
        <row r="267">
          <cell r="B267" t="str">
            <v>IP05350150</v>
          </cell>
          <cell r="C267">
            <v>262</v>
          </cell>
          <cell r="D267" t="str">
            <v>Fundação simples de concreto pré-moldado,RIOLUZ.</v>
          </cell>
          <cell r="E267" t="str">
            <v xml:space="preserve"> un</v>
          </cell>
          <cell r="F267">
            <v>61.7</v>
          </cell>
          <cell r="G267">
            <v>70</v>
          </cell>
        </row>
        <row r="268">
          <cell r="B268" t="str">
            <v>IP05550150</v>
          </cell>
          <cell r="C268">
            <v>263</v>
          </cell>
          <cell r="D268" t="str">
            <v>Braço, padrão RIOLUZ, de 1,5m até 2,50m.</v>
          </cell>
          <cell r="E268" t="str">
            <v xml:space="preserve"> un</v>
          </cell>
          <cell r="F268">
            <v>47.7</v>
          </cell>
          <cell r="G268">
            <v>280</v>
          </cell>
        </row>
        <row r="269">
          <cell r="B269" t="str">
            <v>IP15200050</v>
          </cell>
          <cell r="C269">
            <v>264</v>
          </cell>
          <cell r="D269" t="str">
            <v>Mufla, 12/20Kv, referência terminal modular TM.</v>
          </cell>
          <cell r="E269" t="str">
            <v xml:space="preserve"> un</v>
          </cell>
          <cell r="F269">
            <v>173.71</v>
          </cell>
          <cell r="G269">
            <v>40</v>
          </cell>
        </row>
        <row r="270">
          <cell r="B270" t="str">
            <v>IP15500100</v>
          </cell>
          <cell r="C270">
            <v>265</v>
          </cell>
          <cell r="D270" t="str">
            <v>Anilha de nylon para identificação de condutor XLPE.</v>
          </cell>
          <cell r="E270" t="str">
            <v xml:space="preserve"> un</v>
          </cell>
          <cell r="F270">
            <v>0.02</v>
          </cell>
          <cell r="G270">
            <v>324</v>
          </cell>
        </row>
        <row r="271">
          <cell r="B271" t="str">
            <v>IP15500150</v>
          </cell>
          <cell r="C271">
            <v>266</v>
          </cell>
          <cell r="D271" t="str">
            <v>Anilha de nylon para identificação de condutor XLPE.</v>
          </cell>
          <cell r="E271" t="str">
            <v xml:space="preserve"> un</v>
          </cell>
          <cell r="F271">
            <v>0.03</v>
          </cell>
          <cell r="G271">
            <v>324</v>
          </cell>
        </row>
        <row r="272">
          <cell r="B272" t="str">
            <v>IP20050053</v>
          </cell>
          <cell r="C272">
            <v>267</v>
          </cell>
          <cell r="D272" t="str">
            <v>Aterramento de poste de aço.</v>
          </cell>
          <cell r="E272" t="str">
            <v xml:space="preserve"> un</v>
          </cell>
          <cell r="F272">
            <v>18.57</v>
          </cell>
          <cell r="G272">
            <v>140</v>
          </cell>
        </row>
        <row r="273">
          <cell r="B273" t="str">
            <v>IP20050056</v>
          </cell>
          <cell r="C273">
            <v>268</v>
          </cell>
          <cell r="D273" t="str">
            <v>Aterramento de tampão.</v>
          </cell>
          <cell r="E273" t="str">
            <v xml:space="preserve"> un</v>
          </cell>
          <cell r="F273">
            <v>28.47</v>
          </cell>
          <cell r="G273">
            <v>140</v>
          </cell>
        </row>
        <row r="274">
          <cell r="B274" t="str">
            <v>IP20050153</v>
          </cell>
          <cell r="C274">
            <v>269</v>
          </cell>
          <cell r="D274" t="str">
            <v>Conjunto de aterramento de transformador.</v>
          </cell>
          <cell r="E274" t="str">
            <v xml:space="preserve"> un</v>
          </cell>
          <cell r="F274">
            <v>176.69</v>
          </cell>
          <cell r="G274">
            <v>53</v>
          </cell>
        </row>
        <row r="275">
          <cell r="B275" t="str">
            <v>IP30200509</v>
          </cell>
          <cell r="C275">
            <v>270</v>
          </cell>
          <cell r="D275" t="str">
            <v>Luva para eletroduto de PVC rígido de 50mm.</v>
          </cell>
          <cell r="E275" t="str">
            <v xml:space="preserve"> un</v>
          </cell>
          <cell r="F275">
            <v>3.43</v>
          </cell>
          <cell r="G275">
            <v>40</v>
          </cell>
        </row>
        <row r="276">
          <cell r="B276" t="str">
            <v>IP50300700</v>
          </cell>
          <cell r="C276">
            <v>271</v>
          </cell>
          <cell r="D276" t="str">
            <v>Reator subterrâneo lâmpada vapor de sódio de 70W.</v>
          </cell>
          <cell r="E276" t="str">
            <v xml:space="preserve"> un</v>
          </cell>
          <cell r="F276">
            <v>40.54</v>
          </cell>
          <cell r="G276">
            <v>200</v>
          </cell>
        </row>
        <row r="277">
          <cell r="B277" t="str">
            <v>IP50300750</v>
          </cell>
          <cell r="C277">
            <v>272</v>
          </cell>
          <cell r="D277" t="str">
            <v>Reator subterrâneo lâmpada vapor de sódio de 150W.</v>
          </cell>
          <cell r="E277" t="str">
            <v xml:space="preserve"> un</v>
          </cell>
          <cell r="F277">
            <v>74.319999999999993</v>
          </cell>
          <cell r="G277">
            <v>26</v>
          </cell>
        </row>
        <row r="278">
          <cell r="B278" t="str">
            <v>IP60200200</v>
          </cell>
          <cell r="C278">
            <v>273</v>
          </cell>
          <cell r="D278" t="str">
            <v xml:space="preserve">Retirada de chaves fusíveis e ferragens, linha 13,2Kv.   </v>
          </cell>
          <cell r="E278" t="str">
            <v xml:space="preserve"> un</v>
          </cell>
          <cell r="F278">
            <v>9.76</v>
          </cell>
          <cell r="G278">
            <v>100</v>
          </cell>
        </row>
        <row r="279">
          <cell r="B279" t="str">
            <v>IP60200362</v>
          </cell>
          <cell r="C279">
            <v>274</v>
          </cell>
          <cell r="D279" t="str">
            <v>Retirada de luminária em poste com 13m a 15m.</v>
          </cell>
          <cell r="E279" t="str">
            <v xml:space="preserve"> un</v>
          </cell>
          <cell r="F279">
            <v>9.76</v>
          </cell>
          <cell r="G279">
            <v>118</v>
          </cell>
        </row>
        <row r="280">
          <cell r="B280" t="str">
            <v>IP60200512</v>
          </cell>
          <cell r="C280">
            <v>275</v>
          </cell>
          <cell r="D280" t="str">
            <v xml:space="preserve">Retirada de poste de concreto ou aço de 13m a 15m.   </v>
          </cell>
          <cell r="E280" t="str">
            <v xml:space="preserve"> un</v>
          </cell>
          <cell r="F280">
            <v>97.64</v>
          </cell>
          <cell r="G280">
            <v>108</v>
          </cell>
        </row>
        <row r="281">
          <cell r="B281" t="str">
            <v>IP60200650</v>
          </cell>
          <cell r="C281">
            <v>276</v>
          </cell>
          <cell r="D281" t="str">
            <v xml:space="preserve">Retirada de rede aérea de 13,2Kv (lance).   </v>
          </cell>
          <cell r="E281" t="str">
            <v xml:space="preserve"> un</v>
          </cell>
          <cell r="F281">
            <v>19.53</v>
          </cell>
          <cell r="G281">
            <v>94</v>
          </cell>
        </row>
        <row r="282">
          <cell r="B282" t="str">
            <v>IP60200800</v>
          </cell>
          <cell r="C282">
            <v>277</v>
          </cell>
          <cell r="D282" t="str">
            <v xml:space="preserve">Retirada de transformadores de 5Kva até 112,5Kva.   </v>
          </cell>
          <cell r="E282" t="str">
            <v xml:space="preserve"> un</v>
          </cell>
          <cell r="F282">
            <v>39.06</v>
          </cell>
          <cell r="G282">
            <v>2</v>
          </cell>
        </row>
        <row r="283">
          <cell r="B283" t="str">
            <v>IP99990150</v>
          </cell>
          <cell r="C283">
            <v>278</v>
          </cell>
          <cell r="D283" t="str">
            <v>Capa isolante de silicone para conector tipo cunha.</v>
          </cell>
          <cell r="E283" t="str">
            <v xml:space="preserve"> un</v>
          </cell>
          <cell r="F283">
            <v>3.68</v>
          </cell>
          <cell r="G283">
            <v>1475</v>
          </cell>
        </row>
        <row r="284">
          <cell r="B284" t="str">
            <v>ST05051200</v>
          </cell>
          <cell r="C284">
            <v>279</v>
          </cell>
          <cell r="D284" t="str">
            <v>Sinalização horizontal, aplicada por extursão.</v>
          </cell>
          <cell r="E284" t="str">
            <v>m2</v>
          </cell>
          <cell r="F284">
            <v>37.81</v>
          </cell>
          <cell r="G284">
            <v>1000</v>
          </cell>
        </row>
        <row r="285">
          <cell r="B285" t="str">
            <v>ST10150050</v>
          </cell>
          <cell r="C285">
            <v>280</v>
          </cell>
          <cell r="D285" t="str">
            <v>Bloco semafórico para pedestre.</v>
          </cell>
          <cell r="E285" t="str">
            <v xml:space="preserve"> un</v>
          </cell>
          <cell r="F285">
            <v>224.25</v>
          </cell>
          <cell r="G285">
            <v>60</v>
          </cell>
        </row>
        <row r="286">
          <cell r="B286" t="str">
            <v>ST10150150</v>
          </cell>
          <cell r="C286">
            <v>281</v>
          </cell>
          <cell r="D286" t="str">
            <v>Bloco semafórico principal.</v>
          </cell>
          <cell r="E286" t="str">
            <v xml:space="preserve"> un</v>
          </cell>
          <cell r="F286">
            <v>691.39</v>
          </cell>
          <cell r="G286">
            <v>48</v>
          </cell>
        </row>
        <row r="287">
          <cell r="B287" t="str">
            <v>ST10150200</v>
          </cell>
          <cell r="C287">
            <v>282</v>
          </cell>
          <cell r="D287" t="str">
            <v>Bloco semafórico repetidor.</v>
          </cell>
          <cell r="E287" t="str">
            <v xml:space="preserve"> un</v>
          </cell>
          <cell r="F287">
            <v>423</v>
          </cell>
          <cell r="G287">
            <v>65</v>
          </cell>
        </row>
        <row r="288">
          <cell r="B288" t="str">
            <v>ST10150300</v>
          </cell>
          <cell r="C288">
            <v>283</v>
          </cell>
          <cell r="D288" t="str">
            <v>Conjunto semafórico para pedestre.</v>
          </cell>
          <cell r="E288" t="str">
            <v xml:space="preserve"> un</v>
          </cell>
          <cell r="F288">
            <v>1779.7</v>
          </cell>
          <cell r="G288">
            <v>20</v>
          </cell>
        </row>
        <row r="289">
          <cell r="B289" t="str">
            <v>ST15250100</v>
          </cell>
          <cell r="C289">
            <v>284</v>
          </cell>
          <cell r="D289" t="str">
            <v>Placa de sinalização de alumínio com fundo pintado.</v>
          </cell>
          <cell r="E289" t="str">
            <v>m2</v>
          </cell>
          <cell r="F289">
            <v>239</v>
          </cell>
          <cell r="G289">
            <v>30</v>
          </cell>
        </row>
        <row r="290">
          <cell r="B290" t="str">
            <v>ST15250150</v>
          </cell>
          <cell r="C290">
            <v>285</v>
          </cell>
          <cell r="D290" t="str">
            <v>Placa de sinalização de alumínio em película refletiva.</v>
          </cell>
          <cell r="E290" t="str">
            <v>m2</v>
          </cell>
          <cell r="F290">
            <v>1013.69</v>
          </cell>
          <cell r="G290">
            <v>60</v>
          </cell>
        </row>
        <row r="291">
          <cell r="B291" t="str">
            <v>ST15250200</v>
          </cell>
          <cell r="C291">
            <v>286</v>
          </cell>
          <cell r="D291" t="str">
            <v>Placa de sinalização de alumínio em película refletiva.</v>
          </cell>
          <cell r="E291" t="str">
            <v>m2</v>
          </cell>
          <cell r="F291">
            <v>564.05999999999995</v>
          </cell>
          <cell r="G291">
            <v>400</v>
          </cell>
        </row>
        <row r="292">
          <cell r="B292" t="str">
            <v>ST10100050</v>
          </cell>
          <cell r="C292">
            <v>287</v>
          </cell>
          <cell r="D292" t="str">
            <v>Controlador de área, compatível com CET-RIO/CTA.</v>
          </cell>
          <cell r="E292" t="str">
            <v xml:space="preserve"> un</v>
          </cell>
          <cell r="F292">
            <v>53682.42</v>
          </cell>
          <cell r="G292">
            <v>1</v>
          </cell>
        </row>
        <row r="293">
          <cell r="B293" t="str">
            <v>ST10100450</v>
          </cell>
          <cell r="C293">
            <v>288</v>
          </cell>
          <cell r="D293" t="str">
            <v>Controlador eletrônico de tráfego local, 4 fases.</v>
          </cell>
          <cell r="E293" t="str">
            <v xml:space="preserve"> un</v>
          </cell>
          <cell r="F293">
            <v>8268.98</v>
          </cell>
          <cell r="G293">
            <v>2</v>
          </cell>
        </row>
        <row r="294">
          <cell r="B294" t="str">
            <v>ST10100500</v>
          </cell>
          <cell r="C294">
            <v>289</v>
          </cell>
          <cell r="D294" t="str">
            <v>Controlador eletrônico de tráfego local, 6 fases.</v>
          </cell>
          <cell r="E294" t="str">
            <v xml:space="preserve"> un</v>
          </cell>
          <cell r="F294">
            <v>9048.98</v>
          </cell>
          <cell r="G294">
            <v>1</v>
          </cell>
        </row>
        <row r="295">
          <cell r="B295" t="str">
            <v>ST10100550</v>
          </cell>
          <cell r="C295">
            <v>290</v>
          </cell>
          <cell r="D295" t="str">
            <v>Controlador eletrônico de tráfego local, 8 fases.</v>
          </cell>
          <cell r="E295" t="str">
            <v xml:space="preserve"> un</v>
          </cell>
          <cell r="F295">
            <v>9828.98</v>
          </cell>
          <cell r="G295">
            <v>1</v>
          </cell>
        </row>
        <row r="296">
          <cell r="B296" t="str">
            <v>ST10100600</v>
          </cell>
          <cell r="C296">
            <v>291</v>
          </cell>
          <cell r="D296" t="str">
            <v>Controlador eletrônico de tráfego local, 10 fases.</v>
          </cell>
          <cell r="E296" t="str">
            <v xml:space="preserve"> un</v>
          </cell>
          <cell r="F296">
            <v>15372.94</v>
          </cell>
          <cell r="G296">
            <v>1</v>
          </cell>
        </row>
        <row r="297">
          <cell r="B297" t="str">
            <v>ST10100650</v>
          </cell>
          <cell r="C297">
            <v>292</v>
          </cell>
          <cell r="D297" t="str">
            <v>Controlador eletrônico de tráfego local, 12 fases.</v>
          </cell>
          <cell r="E297" t="str">
            <v xml:space="preserve"> un</v>
          </cell>
          <cell r="F297">
            <v>16152.94</v>
          </cell>
          <cell r="G297">
            <v>2</v>
          </cell>
        </row>
        <row r="298">
          <cell r="B298" t="str">
            <v>ST10150300</v>
          </cell>
          <cell r="C298">
            <v>293</v>
          </cell>
          <cell r="D298" t="str">
            <v>Conjunto semafórico para pedestre.</v>
          </cell>
          <cell r="E298" t="str">
            <v xml:space="preserve"> un</v>
          </cell>
          <cell r="F298">
            <v>1779.7</v>
          </cell>
          <cell r="G298">
            <v>20</v>
          </cell>
        </row>
        <row r="299">
          <cell r="B299" t="str">
            <v>ST25100150</v>
          </cell>
          <cell r="C299">
            <v>294</v>
          </cell>
          <cell r="D299" t="str">
            <v>Fornecimento de cabo comunicação de CTP-APL-50.</v>
          </cell>
          <cell r="E299" t="str">
            <v>m</v>
          </cell>
          <cell r="F299">
            <v>2.64</v>
          </cell>
          <cell r="G299">
            <v>220</v>
          </cell>
        </row>
        <row r="300">
          <cell r="B300" t="str">
            <v>ST25100300</v>
          </cell>
          <cell r="C300">
            <v>295</v>
          </cell>
          <cell r="D300" t="str">
            <v>Fornecimento de cabo comunicação de cobre, 0,65mm2.</v>
          </cell>
          <cell r="E300" t="str">
            <v>m</v>
          </cell>
          <cell r="F300">
            <v>0.97</v>
          </cell>
          <cell r="G300">
            <v>1215</v>
          </cell>
        </row>
        <row r="301">
          <cell r="B301" t="str">
            <v>ST25100400</v>
          </cell>
          <cell r="C301">
            <v>296</v>
          </cell>
          <cell r="D301" t="str">
            <v xml:space="preserve">Fornecimento de fio telefônico FE-100, ø de 1mm2.      </v>
          </cell>
          <cell r="E301" t="str">
            <v>m</v>
          </cell>
          <cell r="F301">
            <v>0.57999999999999996</v>
          </cell>
          <cell r="G301">
            <v>4618</v>
          </cell>
        </row>
        <row r="302">
          <cell r="B302" t="str">
            <v>ST25150050</v>
          </cell>
          <cell r="C302">
            <v>297</v>
          </cell>
          <cell r="D302" t="str">
            <v>Cabo de fibra ótico, monomodo, geleado.</v>
          </cell>
          <cell r="E302" t="str">
            <v>m</v>
          </cell>
          <cell r="F302">
            <v>3.99</v>
          </cell>
          <cell r="G302">
            <v>972</v>
          </cell>
        </row>
        <row r="303">
          <cell r="B303" t="str">
            <v>ST05050150</v>
          </cell>
          <cell r="C303">
            <v>298</v>
          </cell>
          <cell r="D303" t="str">
            <v>Laminado elastoplástico em faixas, colorido.</v>
          </cell>
          <cell r="E303" t="str">
            <v>m2</v>
          </cell>
          <cell r="F303">
            <v>67.95</v>
          </cell>
          <cell r="G303">
            <v>254</v>
          </cell>
        </row>
        <row r="304">
          <cell r="B304" t="str">
            <v>ST05050250</v>
          </cell>
          <cell r="C304">
            <v>299</v>
          </cell>
          <cell r="D304" t="str">
            <v>Laminado elastoplástico em faixas, cor branca.</v>
          </cell>
          <cell r="E304" t="str">
            <v>m2</v>
          </cell>
          <cell r="F304">
            <v>60.65</v>
          </cell>
          <cell r="G304">
            <v>254</v>
          </cell>
        </row>
        <row r="305">
          <cell r="B305" t="str">
            <v>ST10050050A</v>
          </cell>
          <cell r="C305">
            <v>300</v>
          </cell>
          <cell r="D305" t="str">
            <v>Cabo de cobre estanhado, seção de 7x2,5mm2.</v>
          </cell>
          <cell r="E305" t="str">
            <v>m</v>
          </cell>
          <cell r="F305">
            <v>4.8499999999999996</v>
          </cell>
          <cell r="G305">
            <v>1000</v>
          </cell>
        </row>
        <row r="306">
          <cell r="B306" t="str">
            <v>ST10050100A</v>
          </cell>
          <cell r="C306">
            <v>301</v>
          </cell>
          <cell r="D306" t="str">
            <v>Cabo de cobre estanhado, seção de 4x6mm2.</v>
          </cell>
          <cell r="E306" t="str">
            <v>m</v>
          </cell>
          <cell r="F306">
            <v>5.64</v>
          </cell>
          <cell r="G306">
            <v>400</v>
          </cell>
        </row>
        <row r="307">
          <cell r="B307" t="str">
            <v>ST10050150A</v>
          </cell>
          <cell r="C307">
            <v>302</v>
          </cell>
          <cell r="D307" t="str">
            <v>Cabo de cobre estanhado, seção de 4x10mm2.</v>
          </cell>
          <cell r="E307" t="str">
            <v>m</v>
          </cell>
          <cell r="F307">
            <v>8.77</v>
          </cell>
          <cell r="G307">
            <v>240</v>
          </cell>
        </row>
        <row r="308">
          <cell r="B308" t="str">
            <v>ST10050250A</v>
          </cell>
          <cell r="C308">
            <v>303</v>
          </cell>
          <cell r="D308" t="str">
            <v>Caixa com tampa de ferro leve 300L-400mm,CET-RIO.</v>
          </cell>
          <cell r="E308" t="str">
            <v>un</v>
          </cell>
          <cell r="F308">
            <v>72.06</v>
          </cell>
          <cell r="G308">
            <v>48</v>
          </cell>
        </row>
        <row r="309">
          <cell r="B309" t="str">
            <v>ST10200150A</v>
          </cell>
          <cell r="C309">
            <v>304</v>
          </cell>
          <cell r="D309" t="str">
            <v xml:space="preserve">Base de concreto armado para controlador de tráfego.  </v>
          </cell>
          <cell r="E309" t="str">
            <v>un</v>
          </cell>
          <cell r="F309">
            <v>49.39</v>
          </cell>
          <cell r="G309">
            <v>4</v>
          </cell>
        </row>
        <row r="310">
          <cell r="B310" t="str">
            <v>ST10200250A</v>
          </cell>
          <cell r="C310">
            <v>305</v>
          </cell>
          <cell r="D310" t="str">
            <v xml:space="preserve">Instalação, programação de controlador de tráfego.    </v>
          </cell>
          <cell r="E310" t="str">
            <v>un</v>
          </cell>
          <cell r="F310">
            <v>159.88</v>
          </cell>
          <cell r="G310">
            <v>4</v>
          </cell>
        </row>
        <row r="311">
          <cell r="B311" t="str">
            <v>ST10200300</v>
          </cell>
          <cell r="C311">
            <v>306</v>
          </cell>
          <cell r="D311" t="str">
            <v>Serviços de instalação de laços indutivos.</v>
          </cell>
          <cell r="E311" t="str">
            <v>un</v>
          </cell>
          <cell r="F311">
            <v>680</v>
          </cell>
          <cell r="G311">
            <v>7</v>
          </cell>
        </row>
        <row r="312">
          <cell r="B312" t="str">
            <v>ST15100200</v>
          </cell>
          <cell r="C312">
            <v>307</v>
          </cell>
          <cell r="D312" t="str">
            <v>Poste tipo G9, simples, de 2" de diâmetro.</v>
          </cell>
          <cell r="E312" t="str">
            <v>un</v>
          </cell>
          <cell r="F312">
            <v>163.80000000000001</v>
          </cell>
          <cell r="G312">
            <v>70</v>
          </cell>
        </row>
        <row r="313">
          <cell r="B313" t="str">
            <v>ST15100250</v>
          </cell>
          <cell r="C313">
            <v>308</v>
          </cell>
          <cell r="D313" t="str">
            <v>Poste tipo S5, simples, de 4" de diâmetro.</v>
          </cell>
          <cell r="E313" t="str">
            <v>un</v>
          </cell>
          <cell r="F313">
            <v>496.65</v>
          </cell>
          <cell r="G313">
            <v>19</v>
          </cell>
        </row>
        <row r="314">
          <cell r="B314" t="str">
            <v>ST15100350</v>
          </cell>
          <cell r="C314">
            <v>309</v>
          </cell>
          <cell r="D314" t="str">
            <v>Poste tipo G2 ou S2, coluna de 4 1/2" de diâmetro.</v>
          </cell>
          <cell r="E314" t="str">
            <v>un</v>
          </cell>
          <cell r="F314">
            <v>1234.8</v>
          </cell>
          <cell r="G314">
            <v>14</v>
          </cell>
        </row>
        <row r="315">
          <cell r="B315" t="str">
            <v>ST15100400</v>
          </cell>
          <cell r="C315">
            <v>310</v>
          </cell>
          <cell r="D315" t="str">
            <v>Poste tipo G1 ou S1, coluna de 4 1/2" de diâmetro.</v>
          </cell>
          <cell r="E315" t="str">
            <v>un</v>
          </cell>
          <cell r="F315">
            <v>1342.95</v>
          </cell>
          <cell r="G315">
            <v>15</v>
          </cell>
        </row>
        <row r="316">
          <cell r="B316" t="str">
            <v>ST25050300A</v>
          </cell>
          <cell r="C316">
            <v>311</v>
          </cell>
          <cell r="D316" t="str">
            <v>Instalação subterrânea de cabos de comunicação.</v>
          </cell>
          <cell r="E316" t="str">
            <v>m</v>
          </cell>
          <cell r="F316">
            <v>2.12</v>
          </cell>
          <cell r="G316">
            <v>5700</v>
          </cell>
        </row>
        <row r="317">
          <cell r="B317" t="str">
            <v>ST45150050</v>
          </cell>
          <cell r="C317">
            <v>312</v>
          </cell>
          <cell r="D317" t="str">
            <v>Caixa com tampa de ferro,leve 600L-600mmCET-RIO.</v>
          </cell>
          <cell r="E317" t="str">
            <v>un</v>
          </cell>
          <cell r="F317">
            <v>265.45</v>
          </cell>
          <cell r="G317">
            <v>55</v>
          </cell>
        </row>
        <row r="318">
          <cell r="B318" t="str">
            <v>ST45200050</v>
          </cell>
          <cell r="C318">
            <v>313</v>
          </cell>
          <cell r="D318" t="str">
            <v>Cabo de cobre estanhado, comando,XLPE 9x1,5mm2.</v>
          </cell>
          <cell r="E318" t="str">
            <v>m</v>
          </cell>
          <cell r="F318">
            <v>4.34</v>
          </cell>
          <cell r="G318">
            <v>1800</v>
          </cell>
        </row>
        <row r="319">
          <cell r="B319" t="str">
            <v>ST45200200</v>
          </cell>
          <cell r="C319">
            <v>314</v>
          </cell>
          <cell r="D319" t="str">
            <v xml:space="preserve">Instalação e teste de blocos semafóricos.  </v>
          </cell>
          <cell r="E319" t="str">
            <v>un</v>
          </cell>
          <cell r="F319">
            <v>54.85</v>
          </cell>
          <cell r="G319">
            <v>58</v>
          </cell>
        </row>
        <row r="321">
          <cell r="B321" t="str">
            <v>ITENS INSERIDOS</v>
          </cell>
        </row>
        <row r="322">
          <cell r="B322" t="str">
            <v>BP20150053</v>
          </cell>
          <cell r="C322">
            <v>315</v>
          </cell>
          <cell r="D322" t="str">
            <v>Sarjeta e meio-fio conjugados, moldado no local, 0,45m.</v>
          </cell>
          <cell r="E322" t="str">
            <v>m</v>
          </cell>
          <cell r="F322">
            <v>37.200000000000003</v>
          </cell>
          <cell r="G322">
            <v>3640.55</v>
          </cell>
        </row>
        <row r="323">
          <cell r="B323" t="str">
            <v>BP10200356</v>
          </cell>
          <cell r="C323">
            <v>316</v>
          </cell>
          <cell r="D323" t="str">
            <v xml:space="preserve">Revestimento intertravado, cor natural, 8cm. </v>
          </cell>
          <cell r="E323" t="str">
            <v>m2</v>
          </cell>
          <cell r="F323">
            <v>38.08</v>
          </cell>
          <cell r="G323">
            <v>13265.71</v>
          </cell>
        </row>
        <row r="324">
          <cell r="B324" t="str">
            <v>BP10200359</v>
          </cell>
          <cell r="C324">
            <v>317</v>
          </cell>
          <cell r="D324" t="str">
            <v>Revestimento intertravado com cimento cinza, colorido; 8cm.</v>
          </cell>
          <cell r="E324" t="str">
            <v>m2</v>
          </cell>
          <cell r="F324">
            <v>43.85</v>
          </cell>
          <cell r="G324">
            <v>1167.57</v>
          </cell>
        </row>
        <row r="326">
          <cell r="B326" t="str">
            <v>ITENS NOVOS</v>
          </cell>
        </row>
        <row r="327">
          <cell r="B327" t="str">
            <v>AD05200050</v>
          </cell>
          <cell r="C327">
            <v>318</v>
          </cell>
          <cell r="D327" t="str">
            <v xml:space="preserve">Sondagem a percurssao ate 3" </v>
          </cell>
          <cell r="E327" t="str">
            <v>m</v>
          </cell>
          <cell r="F327">
            <v>49</v>
          </cell>
          <cell r="G327">
            <v>270</v>
          </cell>
        </row>
        <row r="328">
          <cell r="B328" t="str">
            <v>AD15050050</v>
          </cell>
          <cell r="C328">
            <v>319</v>
          </cell>
          <cell r="D328" t="str">
            <v>Deslocamento, entre furos, sondagem a percurssao.</v>
          </cell>
          <cell r="E328" t="str">
            <v>un</v>
          </cell>
          <cell r="F328">
            <v>152.19</v>
          </cell>
          <cell r="G328">
            <v>13</v>
          </cell>
        </row>
        <row r="329">
          <cell r="B329" t="str">
            <v>AD20150050</v>
          </cell>
          <cell r="C329">
            <v>320</v>
          </cell>
          <cell r="D329" t="str">
            <v>Container para escritorio.</v>
          </cell>
          <cell r="E329" t="str">
            <v>un.mes</v>
          </cell>
          <cell r="F329">
            <v>494.18</v>
          </cell>
          <cell r="G329">
            <v>6</v>
          </cell>
        </row>
        <row r="330">
          <cell r="B330" t="str">
            <v>AD20150150</v>
          </cell>
          <cell r="C330">
            <v>321</v>
          </cell>
          <cell r="D330" t="str">
            <v>Container para WC.</v>
          </cell>
          <cell r="E330" t="str">
            <v>un.mes</v>
          </cell>
          <cell r="F330">
            <v>511.48</v>
          </cell>
          <cell r="G330">
            <v>3</v>
          </cell>
        </row>
        <row r="331">
          <cell r="B331" t="str">
            <v>AD40050128</v>
          </cell>
          <cell r="C331">
            <v>322</v>
          </cell>
          <cell r="D331" t="str">
            <v>Engenheiro coordenador geral de projetos.</v>
          </cell>
          <cell r="E331" t="str">
            <v>h</v>
          </cell>
          <cell r="F331">
            <v>43.69</v>
          </cell>
          <cell r="G331">
            <v>378</v>
          </cell>
        </row>
        <row r="332">
          <cell r="B332" t="str">
            <v>AD40050152</v>
          </cell>
          <cell r="C332">
            <v>323</v>
          </cell>
          <cell r="D332" t="str">
            <v>Mestre de obra A (inclusive encargos sociais).</v>
          </cell>
          <cell r="E332" t="str">
            <v>h</v>
          </cell>
          <cell r="F332">
            <v>15.91</v>
          </cell>
          <cell r="G332">
            <v>3009</v>
          </cell>
        </row>
        <row r="333">
          <cell r="B333" t="str">
            <v>AL05250450</v>
          </cell>
          <cell r="C333">
            <v>324</v>
          </cell>
          <cell r="D333" t="str">
            <v>Alvenaria de blocos de concreto (20x20x40)cm.</v>
          </cell>
          <cell r="E333" t="str">
            <v>m2</v>
          </cell>
          <cell r="F333">
            <v>32.409999999999997</v>
          </cell>
          <cell r="G333">
            <v>732.34</v>
          </cell>
        </row>
        <row r="334">
          <cell r="B334" t="str">
            <v>BP10250303</v>
          </cell>
          <cell r="C334">
            <v>325</v>
          </cell>
          <cell r="D334" t="str">
            <v>Pavimentacao com paralelepipedos, colchao de pó.</v>
          </cell>
          <cell r="E334" t="str">
            <v>m2</v>
          </cell>
          <cell r="F334">
            <v>34.6</v>
          </cell>
          <cell r="G334">
            <v>577.88</v>
          </cell>
        </row>
        <row r="335">
          <cell r="B335" t="str">
            <v>BP20100100</v>
          </cell>
          <cell r="C335">
            <v>326</v>
          </cell>
          <cell r="D335" t="str">
            <v>Meio-fio de concreto 13,5MPa mold no local, 0,15x0,30m.</v>
          </cell>
          <cell r="E335" t="str">
            <v>m</v>
          </cell>
          <cell r="F335">
            <v>23.38</v>
          </cell>
          <cell r="G335">
            <v>277.51</v>
          </cell>
        </row>
        <row r="336">
          <cell r="B336" t="str">
            <v>DR30200053</v>
          </cell>
          <cell r="C336">
            <v>327</v>
          </cell>
          <cell r="D336" t="str">
            <v>Caixa de inspecao para esgoto sanitario 0,75m de prof.</v>
          </cell>
          <cell r="E336" t="str">
            <v>un</v>
          </cell>
          <cell r="F336">
            <v>247.46</v>
          </cell>
          <cell r="G336">
            <v>79</v>
          </cell>
        </row>
        <row r="337">
          <cell r="B337" t="str">
            <v>DR35050050</v>
          </cell>
          <cell r="C337">
            <v>328</v>
          </cell>
          <cell r="D337" t="str">
            <v>Tampao de ferro fundido artic., de 30cm,RIOLUZ/CET-RIO.</v>
          </cell>
          <cell r="E337" t="str">
            <v xml:space="preserve">un  </v>
          </cell>
          <cell r="F337">
            <v>50.48</v>
          </cell>
          <cell r="G337">
            <v>199</v>
          </cell>
        </row>
        <row r="338">
          <cell r="B338" t="str">
            <v>DR35050053</v>
          </cell>
          <cell r="C338">
            <v>329</v>
          </cell>
          <cell r="D338" t="str">
            <v>Tampao de ferro fundido leve ø0,60m padrao RIOLUZ.</v>
          </cell>
          <cell r="E338" t="str">
            <v xml:space="preserve">un  </v>
          </cell>
          <cell r="F338">
            <v>206.59</v>
          </cell>
          <cell r="G338">
            <v>14</v>
          </cell>
        </row>
        <row r="339">
          <cell r="B339" t="str">
            <v>DR55050050</v>
          </cell>
          <cell r="C339">
            <v>330</v>
          </cell>
          <cell r="D339" t="str">
            <v>Camada horizontal de brita.</v>
          </cell>
          <cell r="E339" t="str">
            <v>m3</v>
          </cell>
          <cell r="F339">
            <v>41.32</v>
          </cell>
          <cell r="G339">
            <v>38.5</v>
          </cell>
        </row>
        <row r="340">
          <cell r="B340" t="str">
            <v>ET05600050</v>
          </cell>
          <cell r="C340">
            <v>331</v>
          </cell>
          <cell r="D340" t="str">
            <v>Concreto armado de 15MPa.</v>
          </cell>
          <cell r="E340" t="str">
            <v>m3</v>
          </cell>
          <cell r="F340">
            <v>700.29</v>
          </cell>
          <cell r="G340">
            <v>148.97999999999999</v>
          </cell>
        </row>
        <row r="341">
          <cell r="B341" t="str">
            <v>ET15200103</v>
          </cell>
          <cell r="C341">
            <v>332</v>
          </cell>
          <cell r="D341" t="str">
            <v>Formas de placas de Madeirit,17mm de espessura plast.</v>
          </cell>
          <cell r="E341" t="str">
            <v>m2</v>
          </cell>
          <cell r="F341">
            <v>47.48</v>
          </cell>
          <cell r="G341">
            <v>1739.95</v>
          </cell>
        </row>
        <row r="342">
          <cell r="B342" t="str">
            <v>ET20050050</v>
          </cell>
          <cell r="C342">
            <v>333</v>
          </cell>
          <cell r="D342" t="str">
            <v>Escoramento de pontilhoes,pontes,viadutos concreto armado.</v>
          </cell>
          <cell r="E342" t="str">
            <v>m3</v>
          </cell>
          <cell r="F342">
            <v>40.97</v>
          </cell>
          <cell r="G342">
            <v>2258.8000000000002</v>
          </cell>
        </row>
        <row r="343">
          <cell r="B343" t="str">
            <v>ET20300100</v>
          </cell>
          <cell r="C343">
            <v>334</v>
          </cell>
          <cell r="D343" t="str">
            <v xml:space="preserve">Escoramento de formas de 1,50m e ate 5m. </v>
          </cell>
          <cell r="E343" t="str">
            <v>m2</v>
          </cell>
          <cell r="F343">
            <v>17.66</v>
          </cell>
          <cell r="G343">
            <v>943.11</v>
          </cell>
        </row>
        <row r="344">
          <cell r="B344" t="str">
            <v>ET40050121</v>
          </cell>
          <cell r="C344">
            <v>335</v>
          </cell>
          <cell r="D344" t="str">
            <v>Tela de aco Telcon com malha de (10x10)cm.</v>
          </cell>
          <cell r="E344" t="str">
            <v>m2</v>
          </cell>
          <cell r="F344">
            <v>24.52</v>
          </cell>
          <cell r="G344">
            <v>1582.14</v>
          </cell>
        </row>
        <row r="345">
          <cell r="B345" t="str">
            <v>ET60050053</v>
          </cell>
          <cell r="C345">
            <v>336</v>
          </cell>
          <cell r="D345" t="str">
            <v>Concreto usinado 11MPa.</v>
          </cell>
          <cell r="E345" t="str">
            <v>m3</v>
          </cell>
          <cell r="F345">
            <v>166.68</v>
          </cell>
          <cell r="G345">
            <v>678.35</v>
          </cell>
        </row>
        <row r="346">
          <cell r="B346" t="str">
            <v>ET60050068</v>
          </cell>
          <cell r="C346">
            <v>337</v>
          </cell>
          <cell r="D346" t="str">
            <v>Concreto usinado 22,5MPa.</v>
          </cell>
          <cell r="E346" t="str">
            <v>m3</v>
          </cell>
          <cell r="F346">
            <v>209.87</v>
          </cell>
          <cell r="G346">
            <v>79.11</v>
          </cell>
        </row>
        <row r="347">
          <cell r="B347" t="str">
            <v>IP25100025</v>
          </cell>
          <cell r="C347">
            <v>338</v>
          </cell>
          <cell r="D347" t="str">
            <v>Caixa Hand-Hole, (0,30x0,30)m.</v>
          </cell>
          <cell r="E347" t="str">
            <v>un</v>
          </cell>
          <cell r="F347">
            <v>26.29</v>
          </cell>
          <cell r="G347">
            <v>227</v>
          </cell>
        </row>
        <row r="348">
          <cell r="B348" t="str">
            <v>IP25200050</v>
          </cell>
          <cell r="C348">
            <v>339</v>
          </cell>
          <cell r="D348" t="str">
            <v>Tampao de ferro tipo leve padrao RIOLUZ.</v>
          </cell>
          <cell r="E348" t="str">
            <v>un</v>
          </cell>
          <cell r="F348">
            <v>188.93</v>
          </cell>
          <cell r="G348">
            <v>100</v>
          </cell>
        </row>
        <row r="349">
          <cell r="B349" t="str">
            <v>IP55150100</v>
          </cell>
          <cell r="C349">
            <v>340</v>
          </cell>
          <cell r="D349" t="str">
            <v>Chumbador para fixacao de poste de aco.</v>
          </cell>
          <cell r="E349" t="str">
            <v>un</v>
          </cell>
          <cell r="F349">
            <v>27.89</v>
          </cell>
          <cell r="G349">
            <v>1304</v>
          </cell>
        </row>
        <row r="350">
          <cell r="B350" t="str">
            <v>IT10400050</v>
          </cell>
          <cell r="C350">
            <v>341</v>
          </cell>
          <cell r="D350" t="str">
            <v>Ligacao domiciliar de agua.</v>
          </cell>
          <cell r="E350" t="str">
            <v>un</v>
          </cell>
          <cell r="F350">
            <v>96.69</v>
          </cell>
          <cell r="G350">
            <v>67</v>
          </cell>
        </row>
        <row r="351">
          <cell r="B351" t="str">
            <v>IT15600100</v>
          </cell>
          <cell r="C351">
            <v>342</v>
          </cell>
          <cell r="D351" t="str">
            <v>Ligacao de esgoto sanitario, em manilha de 100mm.</v>
          </cell>
          <cell r="E351" t="str">
            <v>un</v>
          </cell>
          <cell r="F351">
            <v>344.53</v>
          </cell>
          <cell r="G351">
            <v>79</v>
          </cell>
        </row>
        <row r="352">
          <cell r="B352" t="str">
            <v>MT05050100</v>
          </cell>
          <cell r="C352">
            <v>343</v>
          </cell>
          <cell r="D352" t="str">
            <v>Escavacao manual de vala, 1,50m e 3m de profundidade.</v>
          </cell>
          <cell r="E352" t="str">
            <v>m3</v>
          </cell>
          <cell r="F352">
            <v>19.93</v>
          </cell>
          <cell r="G352">
            <v>1092</v>
          </cell>
        </row>
        <row r="353">
          <cell r="B353" t="str">
            <v>MT05100100</v>
          </cell>
          <cell r="C353">
            <v>344</v>
          </cell>
          <cell r="D353" t="str">
            <v>Escavacao manual de vala a frio.</v>
          </cell>
          <cell r="E353" t="str">
            <v>m3</v>
          </cell>
          <cell r="F353">
            <v>22.26</v>
          </cell>
          <cell r="G353">
            <v>3071.18</v>
          </cell>
        </row>
        <row r="354">
          <cell r="B354" t="str">
            <v>MT05150050</v>
          </cell>
          <cell r="C354">
            <v>345</v>
          </cell>
          <cell r="D354" t="str">
            <v>Escavacao manual de vala em lodo, ate 1,50m.</v>
          </cell>
          <cell r="E354" t="str">
            <v>m3</v>
          </cell>
          <cell r="F354">
            <v>24.36</v>
          </cell>
          <cell r="G354">
            <v>1395.9</v>
          </cell>
        </row>
        <row r="355">
          <cell r="B355" t="str">
            <v>PJ25250050</v>
          </cell>
          <cell r="C355">
            <v>346</v>
          </cell>
          <cell r="D355" t="str">
            <v>Balizador modelo Copacabana, cilindrico, liso, pre-fabricado.</v>
          </cell>
          <cell r="E355" t="str">
            <v>un</v>
          </cell>
          <cell r="F355">
            <v>98.43</v>
          </cell>
          <cell r="G355">
            <v>419</v>
          </cell>
        </row>
        <row r="356">
          <cell r="B356" t="str">
            <v>RV10050215</v>
          </cell>
          <cell r="C356">
            <v>347</v>
          </cell>
          <cell r="D356" t="str">
            <v>Revestimento externo, de 1 vez.</v>
          </cell>
          <cell r="E356" t="str">
            <v>m2</v>
          </cell>
          <cell r="F356">
            <v>17.29</v>
          </cell>
          <cell r="G356">
            <v>501.79</v>
          </cell>
        </row>
        <row r="357">
          <cell r="B357" t="str">
            <v>SC35050100</v>
          </cell>
          <cell r="C357">
            <v>348</v>
          </cell>
          <cell r="D357" t="str">
            <v>Levantamento ou rebaixamento de tampao, calçada.</v>
          </cell>
          <cell r="E357" t="str">
            <v>un</v>
          </cell>
          <cell r="F357">
            <v>75.849999999999994</v>
          </cell>
          <cell r="G357">
            <v>121</v>
          </cell>
        </row>
        <row r="358">
          <cell r="B358" t="str">
            <v>SE20100253</v>
          </cell>
          <cell r="C358">
            <v>349</v>
          </cell>
          <cell r="D358" t="str">
            <v>Levantamento topografico planialtimetrico e cadastral.</v>
          </cell>
          <cell r="E358" t="str">
            <v>ha</v>
          </cell>
          <cell r="F358">
            <v>2252.4299999999998</v>
          </cell>
          <cell r="G358">
            <v>5.18</v>
          </cell>
        </row>
        <row r="359">
          <cell r="B359" t="str">
            <v>SE25900300</v>
          </cell>
          <cell r="C359">
            <v>350</v>
          </cell>
          <cell r="D359" t="str">
            <v>Servicos de elaboracao de projeto estrutural final de eng.</v>
          </cell>
          <cell r="E359" t="str">
            <v>m2</v>
          </cell>
          <cell r="F359">
            <v>37.130000000000003</v>
          </cell>
          <cell r="G359">
            <v>1149</v>
          </cell>
        </row>
        <row r="360">
          <cell r="B360" t="str">
            <v>ST45150100</v>
          </cell>
          <cell r="C360">
            <v>351</v>
          </cell>
          <cell r="D360" t="str">
            <v>Caixa com tampa de ferro leve 600L-900mm,CET-RIO.</v>
          </cell>
          <cell r="E360" t="str">
            <v xml:space="preserve">un  </v>
          </cell>
          <cell r="F360">
            <v>295.7</v>
          </cell>
          <cell r="G360">
            <v>41</v>
          </cell>
        </row>
        <row r="361">
          <cell r="B361" t="str">
            <v>TC05100050</v>
          </cell>
          <cell r="C361">
            <v>352</v>
          </cell>
          <cell r="D361" t="str">
            <v>Transporte horizontal material em carrinho de mao.</v>
          </cell>
          <cell r="E361" t="str">
            <v>t.dam</v>
          </cell>
          <cell r="F361">
            <v>1.19</v>
          </cell>
          <cell r="G361">
            <v>103434.34</v>
          </cell>
        </row>
        <row r="362">
          <cell r="B362" t="str">
            <v>TC10050350</v>
          </cell>
          <cell r="C362">
            <v>353</v>
          </cell>
          <cell r="D362" t="str">
            <v>Carga e descarga mecanica, com Pa-Carregadeira.</v>
          </cell>
          <cell r="E362" t="str">
            <v xml:space="preserve">t </v>
          </cell>
          <cell r="F362">
            <v>0.51</v>
          </cell>
          <cell r="G362">
            <v>43094.67</v>
          </cell>
        </row>
        <row r="363">
          <cell r="B363" t="str">
            <v>UNI</v>
          </cell>
          <cell r="C363" t="str">
            <v>N1</v>
          </cell>
          <cell r="D363" t="str">
            <v>Tampa light 80x80cm</v>
          </cell>
          <cell r="E363" t="str">
            <v>un</v>
          </cell>
          <cell r="F363">
            <v>259.04000000000002</v>
          </cell>
        </row>
        <row r="365">
          <cell r="B365" t="str">
            <v>ITENS FGV</v>
          </cell>
        </row>
        <row r="366">
          <cell r="B366" t="str">
            <v>BP10050653</v>
          </cell>
          <cell r="C366" t="str">
            <v>F1</v>
          </cell>
          <cell r="D366" t="str">
            <v>Revestimento de CBUQ, com 5cm de espessura.</v>
          </cell>
          <cell r="E366" t="str">
            <v>m2</v>
          </cell>
          <cell r="F366">
            <v>12.77</v>
          </cell>
        </row>
        <row r="367">
          <cell r="B367" t="str">
            <v>BP20200053</v>
          </cell>
          <cell r="C367" t="str">
            <v>F2</v>
          </cell>
          <cell r="D367" t="str">
            <v>Meio-fio de concreto pre-moldado altura de 0,45m.</v>
          </cell>
          <cell r="E367" t="str">
            <v>m</v>
          </cell>
          <cell r="F367">
            <v>21.71</v>
          </cell>
        </row>
        <row r="368">
          <cell r="B368" t="str">
            <v>CE05050050</v>
          </cell>
          <cell r="C368" t="str">
            <v>F3</v>
          </cell>
          <cell r="D368" t="str">
            <v>Prestacao de servicos de engenharia.</v>
          </cell>
          <cell r="E368" t="str">
            <v>hh</v>
          </cell>
          <cell r="F368">
            <v>39.4</v>
          </cell>
        </row>
        <row r="369">
          <cell r="B369" t="str">
            <v>DR30200050</v>
          </cell>
          <cell r="C369" t="str">
            <v>F4</v>
          </cell>
          <cell r="D369" t="str">
            <v>Caixa de inspecao de esgoto, 0,70m de profundidade.</v>
          </cell>
          <cell r="E369" t="str">
            <v>un</v>
          </cell>
          <cell r="F369">
            <v>245.86</v>
          </cell>
        </row>
        <row r="370">
          <cell r="B370" t="str">
            <v>EQ45050150</v>
          </cell>
          <cell r="C370" t="str">
            <v>F5</v>
          </cell>
          <cell r="D370" t="str">
            <v>Compressor de ar. Aluguel produtivo.</v>
          </cell>
          <cell r="E370" t="str">
            <v>h</v>
          </cell>
          <cell r="F370">
            <v>26.28</v>
          </cell>
        </row>
        <row r="371">
          <cell r="B371" t="str">
            <v>ET60050100</v>
          </cell>
          <cell r="C371" t="str">
            <v>F6</v>
          </cell>
          <cell r="D371" t="str">
            <v>Concreto usinado 40Mpa.</v>
          </cell>
          <cell r="E371" t="str">
            <v>m3</v>
          </cell>
          <cell r="F371">
            <v>274.33999999999997</v>
          </cell>
        </row>
        <row r="372">
          <cell r="B372" t="str">
            <v>IP05100400</v>
          </cell>
          <cell r="C372" t="str">
            <v>F7</v>
          </cell>
          <cell r="D372" t="str">
            <v>Poste Multi-Uso de aco, reto, cilindrico de 5,60m.</v>
          </cell>
          <cell r="E372" t="str">
            <v>par</v>
          </cell>
          <cell r="F372">
            <v>1366</v>
          </cell>
        </row>
        <row r="373">
          <cell r="B373" t="str">
            <v>IP05100850</v>
          </cell>
          <cell r="C373" t="str">
            <v>F8</v>
          </cell>
          <cell r="D373" t="str">
            <v>Poste Multi-Uso de aco, reto, cilindrico de 9,5m.</v>
          </cell>
          <cell r="E373" t="str">
            <v>un</v>
          </cell>
          <cell r="F373">
            <v>2656.14</v>
          </cell>
        </row>
        <row r="374">
          <cell r="B374" t="str">
            <v>IP05250150</v>
          </cell>
          <cell r="C374" t="str">
            <v>F9</v>
          </cell>
          <cell r="D374" t="str">
            <v>Poste de aco, reto, de 4,50m ate 6m. Assentamento.</v>
          </cell>
          <cell r="E374" t="str">
            <v>un</v>
          </cell>
          <cell r="F374">
            <v>53.59</v>
          </cell>
        </row>
        <row r="375">
          <cell r="B375" t="str">
            <v>IP05250200</v>
          </cell>
          <cell r="C375" t="str">
            <v>F10</v>
          </cell>
          <cell r="D375" t="str">
            <v>Poste de aco, reto, de 7m ate 12m. Assentamento.</v>
          </cell>
          <cell r="E375" t="str">
            <v>un</v>
          </cell>
          <cell r="F375">
            <v>108.83</v>
          </cell>
        </row>
        <row r="376">
          <cell r="B376" t="str">
            <v>IP05500050</v>
          </cell>
          <cell r="C376" t="str">
            <v>F11</v>
          </cell>
          <cell r="D376" t="str">
            <v>Braco para luminaria de 0,39m.</v>
          </cell>
          <cell r="E376" t="str">
            <v>par</v>
          </cell>
          <cell r="F376">
            <v>63</v>
          </cell>
        </row>
        <row r="377">
          <cell r="B377" t="str">
            <v>IP05500250</v>
          </cell>
          <cell r="C377" t="str">
            <v>F12</v>
          </cell>
          <cell r="D377" t="str">
            <v>Braco para luminaria de 1,35m.</v>
          </cell>
          <cell r="E377" t="str">
            <v>par</v>
          </cell>
          <cell r="F377">
            <v>115</v>
          </cell>
        </row>
        <row r="378">
          <cell r="B378" t="str">
            <v>IP05550050</v>
          </cell>
          <cell r="C378" t="str">
            <v>F13</v>
          </cell>
          <cell r="D378" t="str">
            <v>Braco, padrao RIOLUZ.  Colocacao.</v>
          </cell>
          <cell r="E378" t="str">
            <v>un</v>
          </cell>
          <cell r="F378">
            <v>9.76</v>
          </cell>
        </row>
        <row r="379">
          <cell r="B379" t="str">
            <v>IP05600050</v>
          </cell>
          <cell r="C379" t="str">
            <v>F14</v>
          </cell>
          <cell r="D379" t="str">
            <v>Pintura de braco com 2 demaos de tinta Aluminac.</v>
          </cell>
          <cell r="E379" t="str">
            <v>un</v>
          </cell>
          <cell r="F379">
            <v>12.29</v>
          </cell>
        </row>
        <row r="380">
          <cell r="B380" t="str">
            <v>IP05600103</v>
          </cell>
          <cell r="C380" t="str">
            <v>F15</v>
          </cell>
          <cell r="D380" t="str">
            <v>Pintura de poste de aco, reto, de 4,5m ate 6m.</v>
          </cell>
          <cell r="E380" t="str">
            <v>un</v>
          </cell>
          <cell r="F380">
            <v>14.73</v>
          </cell>
        </row>
        <row r="381">
          <cell r="B381" t="str">
            <v>IP05600109</v>
          </cell>
          <cell r="C381" t="str">
            <v>F16</v>
          </cell>
          <cell r="D381" t="str">
            <v>Pintura de poste de aco reto, de 10m ate 15m.</v>
          </cell>
          <cell r="E381" t="str">
            <v>un</v>
          </cell>
          <cell r="F381">
            <v>54.04</v>
          </cell>
        </row>
        <row r="382">
          <cell r="B382" t="str">
            <v>IP45050250</v>
          </cell>
          <cell r="C382" t="str">
            <v>F17</v>
          </cell>
          <cell r="D382" t="str">
            <v>Rele fotoeletrico, tipo NA, tensao de 127V, 1200VA.</v>
          </cell>
          <cell r="E382" t="str">
            <v>un</v>
          </cell>
          <cell r="F382">
            <v>11.85</v>
          </cell>
        </row>
        <row r="383">
          <cell r="B383" t="str">
            <v>IP50050059</v>
          </cell>
          <cell r="C383" t="str">
            <v>F18</v>
          </cell>
          <cell r="D383" t="str">
            <v>Luminaria LRJ-25 para lampada de 70W ovoide.</v>
          </cell>
          <cell r="E383" t="str">
            <v>un</v>
          </cell>
          <cell r="F383">
            <v>305.18</v>
          </cell>
        </row>
        <row r="384">
          <cell r="B384" t="str">
            <v>IP50050250</v>
          </cell>
          <cell r="C384" t="str">
            <v>F19</v>
          </cell>
          <cell r="D384" t="str">
            <v>Luminaria LRJ-24 para lampada de 250W tubular.</v>
          </cell>
          <cell r="E384" t="str">
            <v>un</v>
          </cell>
          <cell r="F384">
            <v>361.15</v>
          </cell>
        </row>
        <row r="385">
          <cell r="B385" t="str">
            <v>IP50200106</v>
          </cell>
          <cell r="C385" t="str">
            <v>F20</v>
          </cell>
          <cell r="D385" t="str">
            <v>Nucleo simples para luminarias LRJ-09/16/25.</v>
          </cell>
          <cell r="E385" t="str">
            <v>un</v>
          </cell>
          <cell r="F385">
            <v>40</v>
          </cell>
        </row>
        <row r="386">
          <cell r="B386" t="str">
            <v>IP50200150</v>
          </cell>
          <cell r="C386" t="str">
            <v>F21</v>
          </cell>
          <cell r="D386" t="str">
            <v>Nucleo duplo para luminarias LRJ-01/17/23/24/30/31.</v>
          </cell>
          <cell r="E386" t="str">
            <v>un</v>
          </cell>
          <cell r="F386">
            <v>67</v>
          </cell>
        </row>
        <row r="387">
          <cell r="B387" t="str">
            <v>IP50250421</v>
          </cell>
          <cell r="C387" t="str">
            <v>F22</v>
          </cell>
          <cell r="D387" t="str">
            <v>Lampada de multivapor metalica (MVM) de 250W.</v>
          </cell>
          <cell r="E387" t="str">
            <v>un</v>
          </cell>
          <cell r="F387">
            <v>83.9</v>
          </cell>
        </row>
        <row r="388">
          <cell r="B388" t="str">
            <v>IP50400103</v>
          </cell>
          <cell r="C388" t="str">
            <v>F23</v>
          </cell>
          <cell r="D388" t="str">
            <v>Luminaria fechada com lampada de descarga.</v>
          </cell>
          <cell r="E388" t="str">
            <v>un</v>
          </cell>
          <cell r="F388">
            <v>9.76</v>
          </cell>
        </row>
        <row r="389">
          <cell r="B389" t="str">
            <v>IT25100121</v>
          </cell>
          <cell r="C389" t="str">
            <v>F24</v>
          </cell>
          <cell r="D389" t="str">
            <v>Kanalex diametro de 125mm (5" ).</v>
          </cell>
          <cell r="E389" t="str">
            <v>m</v>
          </cell>
          <cell r="F389">
            <v>10.89</v>
          </cell>
        </row>
        <row r="390">
          <cell r="B390" t="str">
            <v>RV1595005</v>
          </cell>
          <cell r="C390" t="str">
            <v>F25</v>
          </cell>
          <cell r="D390" t="str">
            <v>Piso de alerta em placas marmorizadas, cor vermelha.</v>
          </cell>
          <cell r="E390" t="str">
            <v>m2</v>
          </cell>
          <cell r="F390">
            <v>55.17</v>
          </cell>
        </row>
        <row r="391">
          <cell r="B391" t="str">
            <v>SC05100350</v>
          </cell>
          <cell r="C391" t="str">
            <v>F26</v>
          </cell>
          <cell r="D391" t="str">
            <v>Demolicao com equipamento concreto asfaltico 5cm.</v>
          </cell>
          <cell r="E391" t="str">
            <v>m2</v>
          </cell>
          <cell r="F391">
            <v>5.0999999999999996</v>
          </cell>
        </row>
        <row r="392">
          <cell r="B392" t="str">
            <v>SC05100400</v>
          </cell>
          <cell r="C392" t="str">
            <v>F27</v>
          </cell>
          <cell r="D392" t="str">
            <v>Demolicao com equipamento concreto asfaltico 10cm.</v>
          </cell>
          <cell r="E392" t="str">
            <v>m2</v>
          </cell>
          <cell r="F392">
            <v>7.64</v>
          </cell>
        </row>
        <row r="393">
          <cell r="B393" t="str">
            <v>SC05100450</v>
          </cell>
          <cell r="C393" t="str">
            <v>F28</v>
          </cell>
          <cell r="D393" t="str">
            <v>Demolicao equipamento concreto asfaltico 5cm l=1,20m.</v>
          </cell>
          <cell r="E393" t="str">
            <v>m2</v>
          </cell>
          <cell r="F393">
            <v>5.99</v>
          </cell>
        </row>
        <row r="394">
          <cell r="B394" t="str">
            <v>SC10100100</v>
          </cell>
          <cell r="C394" t="str">
            <v>F29</v>
          </cell>
          <cell r="D394" t="str">
            <v>Operador de trafego, nivel junior.</v>
          </cell>
          <cell r="E394" t="str">
            <v>h</v>
          </cell>
          <cell r="F394">
            <v>10.1</v>
          </cell>
        </row>
        <row r="395">
          <cell r="B395" t="str">
            <v>ST05051050</v>
          </cell>
          <cell r="C395" t="str">
            <v>F30</v>
          </cell>
          <cell r="D395" t="str">
            <v>Sinalizacao horizontal aplicada por aspersao.</v>
          </cell>
          <cell r="E395" t="str">
            <v>m2</v>
          </cell>
          <cell r="F395">
            <v>20.149999999999999</v>
          </cell>
        </row>
        <row r="396">
          <cell r="B396" t="str">
            <v>ST10150350</v>
          </cell>
          <cell r="C396" t="str">
            <v>F31</v>
          </cell>
          <cell r="D396" t="str">
            <v>Conjunto semaforico principal.</v>
          </cell>
          <cell r="E396" t="str">
            <v>un</v>
          </cell>
          <cell r="F396">
            <v>4662</v>
          </cell>
        </row>
        <row r="397">
          <cell r="B397" t="str">
            <v>ST10150400</v>
          </cell>
          <cell r="C397" t="str">
            <v>F32</v>
          </cell>
          <cell r="D397" t="str">
            <v>Conjunto semaforico repetidor.</v>
          </cell>
          <cell r="E397" t="str">
            <v>un</v>
          </cell>
          <cell r="F397">
            <v>2243.85</v>
          </cell>
        </row>
        <row r="398">
          <cell r="B398" t="str">
            <v>ST20100050</v>
          </cell>
          <cell r="C398" t="str">
            <v>F33</v>
          </cell>
          <cell r="D398" t="str">
            <v>Aluguel mensal de radio transmissor-receptor.</v>
          </cell>
          <cell r="E398" t="str">
            <v>mes</v>
          </cell>
          <cell r="F398">
            <v>70</v>
          </cell>
        </row>
        <row r="399">
          <cell r="B399" t="str">
            <v>ST15050100</v>
          </cell>
          <cell r="C399" t="str">
            <v>F34</v>
          </cell>
          <cell r="D399" t="str">
            <v>Portico, coluna tubular, em aco galvanizado.</v>
          </cell>
          <cell r="E399" t="str">
            <v>un</v>
          </cell>
          <cell r="F399">
            <v>35622.78</v>
          </cell>
        </row>
        <row r="400">
          <cell r="B400" t="str">
            <v>TC10050050</v>
          </cell>
          <cell r="C400" t="str">
            <v>F35</v>
          </cell>
          <cell r="D400" t="str">
            <v>Carga e descarga manual de material.</v>
          </cell>
          <cell r="E400" t="str">
            <v>t</v>
          </cell>
          <cell r="F400">
            <v>20.36</v>
          </cell>
        </row>
        <row r="401">
          <cell r="B401" t="str">
            <v>DR10050053</v>
          </cell>
          <cell r="C401" t="str">
            <v>F36</v>
          </cell>
          <cell r="D401" t="str">
            <v>Tubo de ferro fundido, ductil, classe K-9,ø 100mm.</v>
          </cell>
          <cell r="E401" t="str">
            <v>m</v>
          </cell>
          <cell r="F401">
            <v>139.33000000000001</v>
          </cell>
        </row>
        <row r="402">
          <cell r="B402" t="str">
            <v>ST05051800</v>
          </cell>
          <cell r="C402" t="str">
            <v>F37</v>
          </cell>
          <cell r="D402" t="str">
            <v>Tachao bidirecional, conforme especificacao CET-RIO.  Fornecimento.</v>
          </cell>
          <cell r="E402" t="str">
            <v>un</v>
          </cell>
          <cell r="F402">
            <v>21.9</v>
          </cell>
        </row>
        <row r="403">
          <cell r="B403" t="str">
            <v>IP50050253</v>
          </cell>
          <cell r="C403" t="str">
            <v>F38</v>
          </cell>
          <cell r="D403" t="str">
            <v>Luminaria LRJ-33 para lampada vapor de sodio ou multivapor metalico de 250W, IP-66, vidro curvo, corpo em aluminio injetado, para encaixe em tubo com diametro de 60,3mm, com equipamento auxiliar integrado (EM-RIOLUZ no 30), refletor em chapa de aluminio 9</v>
          </cell>
          <cell r="E403" t="str">
            <v>un</v>
          </cell>
          <cell r="F403">
            <v>515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B7" t="str">
            <v>DESCRICAO DO INSUMO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NT"/>
      <sheetName val="RESUMO"/>
      <sheetName val="ACA - 01"/>
      <sheetName val="ACA - 02"/>
      <sheetName val="ACA - 03"/>
      <sheetName val="ACA - 04"/>
      <sheetName val="ACA - 04b"/>
      <sheetName val="ACA - 05"/>
      <sheetName val="ACA - 06"/>
      <sheetName val="ACA - 07"/>
      <sheetName val="ACA - 08"/>
      <sheetName val="ACA - 08b"/>
      <sheetName val="ACA - 09"/>
    </sheetNames>
    <sheetDataSet>
      <sheetData sheetId="0">
        <row r="5">
          <cell r="B5" t="str">
            <v>CÓDIGO</v>
          </cell>
          <cell r="C5" t="str">
            <v>ITEM</v>
          </cell>
          <cell r="D5" t="str">
            <v>DESCRIÇÃO DO INSUMO</v>
          </cell>
          <cell r="E5" t="str">
            <v>UNID.</v>
          </cell>
          <cell r="F5" t="str">
            <v>PÇO. UNIT.</v>
          </cell>
          <cell r="G5" t="str">
            <v>QTDE. CONTRATO</v>
          </cell>
        </row>
        <row r="6">
          <cell r="B6" t="str">
            <v>AD05050100</v>
          </cell>
          <cell r="C6">
            <v>1</v>
          </cell>
          <cell r="D6" t="str">
            <v>Ensaio de andensamento edométrico em solo.</v>
          </cell>
          <cell r="E6" t="str">
            <v>un</v>
          </cell>
          <cell r="F6">
            <v>509.17</v>
          </cell>
          <cell r="G6">
            <v>44</v>
          </cell>
        </row>
        <row r="7">
          <cell r="B7" t="str">
            <v>AD05050200</v>
          </cell>
          <cell r="C7">
            <v>2</v>
          </cell>
          <cell r="D7" t="str">
            <v>Ensaio de laboratorio da Densidade Real.</v>
          </cell>
          <cell r="E7" t="str">
            <v>un</v>
          </cell>
          <cell r="F7">
            <v>56.78</v>
          </cell>
          <cell r="G7">
            <v>29</v>
          </cell>
        </row>
        <row r="8">
          <cell r="B8" t="str">
            <v>AD05050250</v>
          </cell>
          <cell r="C8">
            <v>3</v>
          </cell>
          <cell r="D8" t="str">
            <v>Ensaio em laboratorio do Limite de Liquidez.</v>
          </cell>
          <cell r="E8" t="str">
            <v>un</v>
          </cell>
          <cell r="F8">
            <v>41.29</v>
          </cell>
          <cell r="G8">
            <v>14</v>
          </cell>
        </row>
        <row r="9">
          <cell r="B9" t="str">
            <v>AD05050300</v>
          </cell>
          <cell r="C9">
            <v>4</v>
          </cell>
          <cell r="D9" t="str">
            <v xml:space="preserve">Ensaio em laboratório do limite de plasticidade. </v>
          </cell>
          <cell r="E9" t="str">
            <v>un</v>
          </cell>
          <cell r="F9">
            <v>41.29</v>
          </cell>
          <cell r="G9">
            <v>14</v>
          </cell>
        </row>
        <row r="10">
          <cell r="B10" t="str">
            <v>AD05050350</v>
          </cell>
          <cell r="C10">
            <v>5</v>
          </cell>
          <cell r="D10" t="str">
            <v>Ensaio em laboratório, do Peso Especifico.</v>
          </cell>
          <cell r="E10" t="str">
            <v>un</v>
          </cell>
          <cell r="F10">
            <v>22.86</v>
          </cell>
          <cell r="G10">
            <v>29</v>
          </cell>
        </row>
        <row r="11">
          <cell r="B11" t="str">
            <v>AD05050450</v>
          </cell>
          <cell r="C11">
            <v>6</v>
          </cell>
          <cell r="D11" t="str">
            <v>Ensaio Índice de Suporte Califórnia - Proctor Normal.</v>
          </cell>
          <cell r="E11" t="str">
            <v>un</v>
          </cell>
          <cell r="F11">
            <v>414.42</v>
          </cell>
          <cell r="G11">
            <v>43</v>
          </cell>
        </row>
        <row r="12">
          <cell r="B12" t="str">
            <v>AD05050700</v>
          </cell>
          <cell r="C12">
            <v>7</v>
          </cell>
          <cell r="D12" t="str">
            <v>Sondagem manual com pa e picareta por metro.</v>
          </cell>
          <cell r="E12" t="str">
            <v>m</v>
          </cell>
          <cell r="F12">
            <v>56.78</v>
          </cell>
          <cell r="G12">
            <v>280</v>
          </cell>
        </row>
        <row r="13">
          <cell r="B13" t="str">
            <v>AD20050050</v>
          </cell>
          <cell r="C13">
            <v>8</v>
          </cell>
          <cell r="D13" t="str">
            <v>Barracão de obra com paredes de madeira.</v>
          </cell>
          <cell r="E13" t="str">
            <v>m2</v>
          </cell>
          <cell r="F13">
            <v>141.75</v>
          </cell>
          <cell r="G13">
            <v>250</v>
          </cell>
        </row>
        <row r="14">
          <cell r="B14" t="str">
            <v>AD20050300</v>
          </cell>
          <cell r="C14">
            <v>9</v>
          </cell>
          <cell r="D14" t="str">
            <v>Tapume de vedação ou proteção.</v>
          </cell>
          <cell r="E14" t="str">
            <v>m2</v>
          </cell>
          <cell r="F14">
            <v>19.16</v>
          </cell>
          <cell r="G14">
            <v>24000</v>
          </cell>
        </row>
        <row r="15">
          <cell r="B15" t="str">
            <v>AD20200050</v>
          </cell>
          <cell r="C15">
            <v>10</v>
          </cell>
          <cell r="D15" t="str">
            <v>Instalação e ligação provisórias de energia.</v>
          </cell>
          <cell r="E15" t="str">
            <v>un</v>
          </cell>
          <cell r="F15">
            <v>595.94000000000005</v>
          </cell>
          <cell r="G15">
            <v>2</v>
          </cell>
        </row>
        <row r="16">
          <cell r="B16" t="str">
            <v xml:space="preserve">AD40050056 </v>
          </cell>
          <cell r="C16">
            <v>11</v>
          </cell>
          <cell r="D16" t="str">
            <v xml:space="preserve">Almoxarife(inclusive encargos sociais). </v>
          </cell>
          <cell r="E16" t="str">
            <v>h</v>
          </cell>
          <cell r="F16">
            <v>6.48</v>
          </cell>
          <cell r="G16">
            <v>1480</v>
          </cell>
        </row>
        <row r="17">
          <cell r="B17" t="str">
            <v>AD40050068</v>
          </cell>
          <cell r="C17">
            <v>12</v>
          </cell>
          <cell r="D17" t="str">
            <v>Apontador(inclusive encargos sociais).</v>
          </cell>
          <cell r="E17" t="str">
            <v>h</v>
          </cell>
          <cell r="F17">
            <v>6.48</v>
          </cell>
          <cell r="G17">
            <v>1480</v>
          </cell>
        </row>
        <row r="18">
          <cell r="B18" t="str">
            <v>AD40050074</v>
          </cell>
          <cell r="C18">
            <v>13</v>
          </cell>
          <cell r="D18" t="str">
            <v>Auxiliar de almoxarife(inclusive encargos sociais).</v>
          </cell>
          <cell r="E18" t="str">
            <v>h</v>
          </cell>
          <cell r="F18">
            <v>4.41</v>
          </cell>
          <cell r="G18">
            <v>1480</v>
          </cell>
        </row>
        <row r="19">
          <cell r="B19" t="str">
            <v>AD40050080</v>
          </cell>
          <cell r="C19">
            <v>14</v>
          </cell>
          <cell r="D19" t="str">
            <v>Auxiliar de escritório(inclusive encargos sociais).</v>
          </cell>
          <cell r="E19" t="str">
            <v>h</v>
          </cell>
          <cell r="F19">
            <v>5.32</v>
          </cell>
          <cell r="G19">
            <v>1480</v>
          </cell>
        </row>
        <row r="20">
          <cell r="B20" t="str">
            <v>AD40050086</v>
          </cell>
          <cell r="C20">
            <v>15</v>
          </cell>
          <cell r="D20" t="str">
            <v>Auxiliar técnico(inclusive encargos sociais).</v>
          </cell>
          <cell r="E20" t="str">
            <v>h</v>
          </cell>
          <cell r="F20">
            <v>8.1</v>
          </cell>
          <cell r="G20">
            <v>1480</v>
          </cell>
        </row>
        <row r="21">
          <cell r="B21" t="str">
            <v>AD40050092</v>
          </cell>
          <cell r="C21">
            <v>16</v>
          </cell>
          <cell r="D21" t="str">
            <v xml:space="preserve">Auxiliar de topografia(inclusive encargos sociais).     </v>
          </cell>
          <cell r="E21" t="str">
            <v>h</v>
          </cell>
          <cell r="F21">
            <v>4.5</v>
          </cell>
          <cell r="G21">
            <v>1480</v>
          </cell>
        </row>
        <row r="22">
          <cell r="B22" t="str">
            <v>AD40050098</v>
          </cell>
          <cell r="C22">
            <v>17</v>
          </cell>
          <cell r="D22" t="str">
            <v xml:space="preserve">Chefe de escritório(inclusive encargos sociais). </v>
          </cell>
          <cell r="E22" t="str">
            <v>h</v>
          </cell>
          <cell r="F22">
            <v>13.02</v>
          </cell>
          <cell r="G22">
            <v>1480</v>
          </cell>
        </row>
        <row r="23">
          <cell r="B23" t="str">
            <v>AD40050116</v>
          </cell>
          <cell r="C23">
            <v>18</v>
          </cell>
          <cell r="D23" t="str">
            <v>Encarregado(inclusive encargos sociais).</v>
          </cell>
          <cell r="E23" t="str">
            <v>h</v>
          </cell>
          <cell r="F23">
            <v>8.3699999999999992</v>
          </cell>
          <cell r="G23">
            <v>2960</v>
          </cell>
        </row>
        <row r="24">
          <cell r="B24" t="str">
            <v xml:space="preserve"> AD40050122</v>
          </cell>
          <cell r="C24">
            <v>19</v>
          </cell>
          <cell r="D24" t="str">
            <v>Engenheiro ou arquiteto jr(inclusive encargos sociais).</v>
          </cell>
          <cell r="E24" t="str">
            <v>h</v>
          </cell>
          <cell r="F24">
            <v>21.39</v>
          </cell>
          <cell r="G24">
            <v>1480</v>
          </cell>
        </row>
        <row r="25">
          <cell r="B25" t="str">
            <v>AD40050134</v>
          </cell>
          <cell r="C25">
            <v>20</v>
          </cell>
          <cell r="D25" t="str">
            <v xml:space="preserve">Engenheiro sênior(inclusive encargos sociais).  </v>
          </cell>
          <cell r="E25" t="str">
            <v>h</v>
          </cell>
          <cell r="F25">
            <v>54.35</v>
          </cell>
          <cell r="G25">
            <v>1110</v>
          </cell>
        </row>
        <row r="26">
          <cell r="B26" t="str">
            <v>AD40050146</v>
          </cell>
          <cell r="C26">
            <v>21</v>
          </cell>
          <cell r="D26" t="str">
            <v xml:space="preserve">Estagiário(inclusive encargos sociais).  </v>
          </cell>
          <cell r="E26" t="str">
            <v>h</v>
          </cell>
          <cell r="F26">
            <v>2.76</v>
          </cell>
          <cell r="G26">
            <v>2960</v>
          </cell>
        </row>
        <row r="27">
          <cell r="B27" t="str">
            <v>AD40050188</v>
          </cell>
          <cell r="C27">
            <v>22</v>
          </cell>
          <cell r="D27" t="str">
            <v>Secretaria(inclusive encargos sociais).</v>
          </cell>
          <cell r="E27" t="str">
            <v>h</v>
          </cell>
          <cell r="F27">
            <v>9.24</v>
          </cell>
          <cell r="G27">
            <v>1480</v>
          </cell>
        </row>
        <row r="28">
          <cell r="B28" t="str">
            <v>AD40050200</v>
          </cell>
          <cell r="C28">
            <v>23</v>
          </cell>
          <cell r="D28" t="str">
            <v xml:space="preserve">Supervisor de trafego(inclusive encargos sociais).    </v>
          </cell>
          <cell r="E28" t="str">
            <v>h</v>
          </cell>
          <cell r="F28">
            <v>29.17</v>
          </cell>
          <cell r="G28">
            <v>2960</v>
          </cell>
        </row>
        <row r="29">
          <cell r="B29" t="str">
            <v>AD40050212</v>
          </cell>
          <cell r="C29">
            <v>24</v>
          </cell>
          <cell r="D29" t="str">
            <v xml:space="preserve">Topógrafo A(inclusive encargos sociais).  </v>
          </cell>
          <cell r="E29" t="str">
            <v>h</v>
          </cell>
          <cell r="F29">
            <v>13.78</v>
          </cell>
          <cell r="G29">
            <v>740</v>
          </cell>
        </row>
        <row r="30">
          <cell r="B30" t="str">
            <v>AD40050218</v>
          </cell>
          <cell r="C30">
            <v>25</v>
          </cell>
          <cell r="D30" t="str">
            <v>Vigia(inclusive encargos sociais).</v>
          </cell>
          <cell r="E30" t="str">
            <v>h</v>
          </cell>
          <cell r="F30">
            <v>4.63</v>
          </cell>
          <cell r="G30">
            <v>2960</v>
          </cell>
        </row>
        <row r="31">
          <cell r="B31" t="str">
            <v xml:space="preserve"> AD10050050</v>
          </cell>
          <cell r="C31">
            <v>26</v>
          </cell>
          <cell r="D31" t="str">
            <v>Marcação de obra sem instrumento topográfico.</v>
          </cell>
          <cell r="E31" t="str">
            <v>m2</v>
          </cell>
          <cell r="F31">
            <v>0.95</v>
          </cell>
          <cell r="G31">
            <v>400</v>
          </cell>
        </row>
        <row r="32">
          <cell r="B32" t="str">
            <v>AD10100100</v>
          </cell>
          <cell r="C32">
            <v>27</v>
          </cell>
          <cell r="D32" t="str">
            <v>Locação de obra com aparelho topográfico.</v>
          </cell>
          <cell r="E32" t="str">
            <v>m</v>
          </cell>
          <cell r="F32">
            <v>6.75</v>
          </cell>
          <cell r="G32">
            <v>410</v>
          </cell>
        </row>
        <row r="33">
          <cell r="B33" t="str">
            <v>AD15150750</v>
          </cell>
          <cell r="C33">
            <v>28</v>
          </cell>
          <cell r="D33" t="str">
            <v>Veiculo motor 1.0 a gasolina sem motorista.</v>
          </cell>
          <cell r="E33" t="str">
            <v>mês</v>
          </cell>
          <cell r="F33">
            <v>1269.6600000000001</v>
          </cell>
          <cell r="G33">
            <v>8</v>
          </cell>
        </row>
        <row r="34">
          <cell r="B34" t="str">
            <v>AD20250050</v>
          </cell>
          <cell r="C34">
            <v>29</v>
          </cell>
          <cell r="D34" t="str">
            <v>Barragem de bloqueio, reaproveitamento 40 vezes.</v>
          </cell>
          <cell r="E34" t="str">
            <v>m</v>
          </cell>
          <cell r="F34">
            <v>0.98</v>
          </cell>
          <cell r="G34">
            <v>970</v>
          </cell>
        </row>
        <row r="35">
          <cell r="B35" t="str">
            <v>AD20250100</v>
          </cell>
          <cell r="C35">
            <v>30</v>
          </cell>
          <cell r="D35" t="str">
            <v>Barragem de bloqueio de obra, colocação e retirada.</v>
          </cell>
          <cell r="E35" t="str">
            <v>m</v>
          </cell>
          <cell r="F35">
            <v>3.26</v>
          </cell>
          <cell r="G35">
            <v>4200</v>
          </cell>
        </row>
        <row r="36">
          <cell r="B36" t="str">
            <v>AD20250200</v>
          </cell>
          <cell r="C36">
            <v>31</v>
          </cell>
          <cell r="D36" t="str">
            <v>Placa de sinalização para obra de via publica.</v>
          </cell>
          <cell r="E36" t="str">
            <v>un</v>
          </cell>
          <cell r="F36">
            <v>37.67</v>
          </cell>
          <cell r="G36">
            <v>43</v>
          </cell>
        </row>
        <row r="37">
          <cell r="B37" t="str">
            <v>AD20250250</v>
          </cell>
          <cell r="C37">
            <v>32</v>
          </cell>
          <cell r="D37" t="str">
            <v>Placa de sinalização para obra, colocação e retirada.</v>
          </cell>
          <cell r="E37" t="str">
            <v>un</v>
          </cell>
          <cell r="F37">
            <v>0.89</v>
          </cell>
          <cell r="G37">
            <v>173</v>
          </cell>
        </row>
        <row r="38">
          <cell r="B38" t="str">
            <v>AD20250300</v>
          </cell>
          <cell r="C38">
            <v>33</v>
          </cell>
          <cell r="D38" t="str">
            <v>Placa de identificação de obra publica.</v>
          </cell>
          <cell r="E38" t="str">
            <v>m2</v>
          </cell>
          <cell r="F38">
            <v>166.66</v>
          </cell>
          <cell r="G38">
            <v>22.4</v>
          </cell>
        </row>
        <row r="39">
          <cell r="B39" t="str">
            <v>AD25050050</v>
          </cell>
          <cell r="C39">
            <v>34</v>
          </cell>
          <cell r="D39" t="str">
            <v>Aluguel de balizador vaga-lume.</v>
          </cell>
          <cell r="E39" t="str">
            <v>mês</v>
          </cell>
          <cell r="F39">
            <v>86.83</v>
          </cell>
          <cell r="G39">
            <v>960</v>
          </cell>
        </row>
        <row r="40">
          <cell r="B40" t="str">
            <v xml:space="preserve">AD25050200/  </v>
          </cell>
          <cell r="C40">
            <v>35</v>
          </cell>
          <cell r="D40" t="str">
            <v>Aluguel de cavalete plástico universa.</v>
          </cell>
          <cell r="E40" t="str">
            <v>un.mês</v>
          </cell>
          <cell r="F40">
            <v>86.83</v>
          </cell>
          <cell r="G40">
            <v>600</v>
          </cell>
        </row>
        <row r="41">
          <cell r="B41" t="str">
            <v>AD25050250</v>
          </cell>
          <cell r="C41">
            <v>36</v>
          </cell>
          <cell r="D41" t="str">
            <v>Aluguel de cone canalizador empinhavel T-Topde.</v>
          </cell>
          <cell r="E41" t="str">
            <v>un.mês</v>
          </cell>
          <cell r="F41">
            <v>32.29</v>
          </cell>
          <cell r="G41">
            <v>600</v>
          </cell>
        </row>
        <row r="42">
          <cell r="B42" t="str">
            <v>AD35150050A</v>
          </cell>
          <cell r="C42">
            <v>37</v>
          </cell>
          <cell r="D42" t="str">
            <v>Controle tecnológico de obras em concreto armado.</v>
          </cell>
          <cell r="E42" t="str">
            <v>m3</v>
          </cell>
          <cell r="F42">
            <v>12.32</v>
          </cell>
          <cell r="G42">
            <v>382</v>
          </cell>
        </row>
        <row r="43">
          <cell r="B43" t="str">
            <v xml:space="preserve">SE25100100A  </v>
          </cell>
          <cell r="C43">
            <v>38</v>
          </cell>
          <cell r="D43" t="str">
            <v>Projeto executivo para urbanização/reurbanização.</v>
          </cell>
          <cell r="E43" t="str">
            <v>há</v>
          </cell>
          <cell r="F43">
            <v>34610.160000000003</v>
          </cell>
          <cell r="G43">
            <v>5.18</v>
          </cell>
        </row>
        <row r="44">
          <cell r="B44" t="str">
            <v>SE20100050</v>
          </cell>
          <cell r="C44">
            <v>39</v>
          </cell>
          <cell r="D44" t="str">
            <v>Lançamento de linha poligonal básica.</v>
          </cell>
          <cell r="E44" t="str">
            <v>Km</v>
          </cell>
          <cell r="F44">
            <v>159.44</v>
          </cell>
          <cell r="G44">
            <v>1</v>
          </cell>
        </row>
        <row r="45">
          <cell r="B45" t="str">
            <v>SE20102500A</v>
          </cell>
          <cell r="C45">
            <v>40</v>
          </cell>
          <cell r="D45" t="str">
            <v>Nivelamento de eixo de logradouro.</v>
          </cell>
          <cell r="E45" t="str">
            <v>Km</v>
          </cell>
          <cell r="F45">
            <v>74.489999999999995</v>
          </cell>
          <cell r="G45">
            <v>1</v>
          </cell>
        </row>
        <row r="46">
          <cell r="B46" t="str">
            <v>SE20150050</v>
          </cell>
          <cell r="C46">
            <v>41</v>
          </cell>
          <cell r="D46" t="str">
            <v>Levantamento fotográfico de aspecto de área urbana.</v>
          </cell>
          <cell r="E46" t="str">
            <v>un</v>
          </cell>
          <cell r="F46">
            <v>1.8</v>
          </cell>
          <cell r="G46">
            <v>259</v>
          </cell>
        </row>
        <row r="47">
          <cell r="B47" t="str">
            <v>SE20150250</v>
          </cell>
          <cell r="C47">
            <v>42</v>
          </cell>
          <cell r="D47" t="str">
            <v>Levantamento fotográfico aéreo vertical de área urbana.</v>
          </cell>
          <cell r="E47" t="str">
            <v>conj</v>
          </cell>
          <cell r="F47">
            <v>8267.76</v>
          </cell>
          <cell r="G47">
            <v>1</v>
          </cell>
        </row>
        <row r="48">
          <cell r="B48" t="str">
            <v>SE20101600</v>
          </cell>
          <cell r="C48">
            <v>43</v>
          </cell>
          <cell r="D48" t="str">
            <v>Levantamento cadastral das profundidades de tubos.</v>
          </cell>
          <cell r="E48" t="str">
            <v>un</v>
          </cell>
          <cell r="F48">
            <v>23.05</v>
          </cell>
          <cell r="G48">
            <v>137</v>
          </cell>
        </row>
        <row r="49">
          <cell r="B49" t="str">
            <v>SE30050100</v>
          </cell>
          <cell r="C49">
            <v>44</v>
          </cell>
          <cell r="D49" t="str">
            <v>Determinação da deformação com Viga Benkelmann.</v>
          </cell>
          <cell r="E49" t="str">
            <v>un</v>
          </cell>
          <cell r="F49">
            <v>53.9</v>
          </cell>
          <cell r="G49">
            <v>144</v>
          </cell>
        </row>
        <row r="50">
          <cell r="B50" t="str">
            <v>CE05100110</v>
          </cell>
          <cell r="C50">
            <v>45</v>
          </cell>
          <cell r="D50" t="str">
            <v>Consultor de serviços técnicos especializados.</v>
          </cell>
          <cell r="E50" t="str">
            <v>h</v>
          </cell>
          <cell r="F50">
            <v>89.23</v>
          </cell>
          <cell r="G50">
            <v>726</v>
          </cell>
        </row>
        <row r="51">
          <cell r="B51" t="str">
            <v>CO05050500</v>
          </cell>
          <cell r="C51">
            <v>46</v>
          </cell>
          <cell r="D51" t="str">
            <v>Plataforma ou passarela de Pinho.</v>
          </cell>
          <cell r="E51" t="str">
            <v>m2</v>
          </cell>
          <cell r="F51">
            <v>2.31</v>
          </cell>
          <cell r="G51">
            <v>187</v>
          </cell>
        </row>
        <row r="52">
          <cell r="B52" t="str">
            <v>CO05100050</v>
          </cell>
          <cell r="C52">
            <v>47</v>
          </cell>
          <cell r="D52" t="str">
            <v>Aluguel de andaime tubular sobre sapatas fixas.</v>
          </cell>
          <cell r="E52" t="str">
            <v>m2.mês</v>
          </cell>
          <cell r="F52">
            <v>2.2000000000000002</v>
          </cell>
          <cell r="G52">
            <v>2100</v>
          </cell>
        </row>
        <row r="53">
          <cell r="B53" t="str">
            <v>CO05150100</v>
          </cell>
          <cell r="C53">
            <v>48</v>
          </cell>
          <cell r="D53" t="str">
            <v>Montagem e desmontagem de andaime tubular.</v>
          </cell>
          <cell r="E53" t="str">
            <v>m2</v>
          </cell>
          <cell r="F53">
            <v>1.77</v>
          </cell>
          <cell r="G53">
            <v>350</v>
          </cell>
        </row>
        <row r="54">
          <cell r="B54" t="str">
            <v>CO05150300</v>
          </cell>
          <cell r="C54">
            <v>49</v>
          </cell>
          <cell r="D54" t="str">
            <v>Movimentação vertical ou horizontal de plataforma.</v>
          </cell>
          <cell r="E54" t="str">
            <v>m2</v>
          </cell>
          <cell r="F54">
            <v>0.14000000000000001</v>
          </cell>
          <cell r="G54">
            <v>350</v>
          </cell>
        </row>
        <row r="55">
          <cell r="B55" t="str">
            <v>MT05300100</v>
          </cell>
          <cell r="C55">
            <v>50</v>
          </cell>
          <cell r="D55" t="str">
            <v>Escavação manual em material de 1a categoria.</v>
          </cell>
          <cell r="E55" t="str">
            <v>m3</v>
          </cell>
          <cell r="F55">
            <v>12.4</v>
          </cell>
          <cell r="G55">
            <v>10700</v>
          </cell>
        </row>
        <row r="56">
          <cell r="B56" t="str">
            <v>MT10050050</v>
          </cell>
          <cell r="C56">
            <v>51</v>
          </cell>
          <cell r="D56" t="str">
            <v xml:space="preserve">Escavação mecânica, utilizando Retro-Escavadeira. </v>
          </cell>
          <cell r="E56" t="str">
            <v>m3</v>
          </cell>
          <cell r="F56">
            <v>2.77</v>
          </cell>
          <cell r="G56">
            <v>36800</v>
          </cell>
        </row>
        <row r="57">
          <cell r="B57" t="str">
            <v>MT10100050</v>
          </cell>
          <cell r="C57">
            <v>52</v>
          </cell>
          <cell r="D57" t="str">
            <v>Escavação mecânica, utilizando Escavadeira.</v>
          </cell>
          <cell r="E57" t="str">
            <v>m3</v>
          </cell>
          <cell r="F57">
            <v>0.96</v>
          </cell>
          <cell r="G57">
            <v>7300</v>
          </cell>
        </row>
        <row r="58">
          <cell r="B58" t="str">
            <v>MT15050250</v>
          </cell>
          <cell r="C58">
            <v>53</v>
          </cell>
          <cell r="D58" t="str">
            <v xml:space="preserve">Reaterro de vala com material de boa qualidade. </v>
          </cell>
          <cell r="E58" t="str">
            <v>m3</v>
          </cell>
          <cell r="F58">
            <v>9.3000000000000007</v>
          </cell>
          <cell r="G58">
            <v>13700</v>
          </cell>
        </row>
        <row r="59">
          <cell r="B59" t="str">
            <v>MT15050300</v>
          </cell>
          <cell r="C59">
            <v>54</v>
          </cell>
          <cell r="D59" t="str">
            <v>Reaterro de vala, com po-de-pedra.</v>
          </cell>
          <cell r="E59" t="str">
            <v>m3</v>
          </cell>
          <cell r="F59">
            <v>36.18</v>
          </cell>
          <cell r="G59">
            <v>19600</v>
          </cell>
        </row>
        <row r="60">
          <cell r="B60" t="str">
            <v>MT05250050</v>
          </cell>
          <cell r="C60">
            <v>55</v>
          </cell>
          <cell r="D60" t="str">
            <v>Desmonte manual de bloco de 3a categoria.</v>
          </cell>
          <cell r="E60" t="str">
            <v>m3</v>
          </cell>
          <cell r="F60">
            <v>32.14</v>
          </cell>
          <cell r="G60">
            <v>7050</v>
          </cell>
        </row>
        <row r="61">
          <cell r="B61" t="str">
            <v>MT05450050</v>
          </cell>
          <cell r="C61">
            <v>56</v>
          </cell>
          <cell r="D61" t="str">
            <v>Desmonte a fogo de bloco de material de 3a categoria.</v>
          </cell>
          <cell r="E61" t="str">
            <v>m3</v>
          </cell>
          <cell r="F61">
            <v>66.56</v>
          </cell>
          <cell r="G61">
            <v>8545</v>
          </cell>
        </row>
        <row r="62">
          <cell r="B62" t="str">
            <v>MT15150050</v>
          </cell>
          <cell r="C62">
            <v>57</v>
          </cell>
          <cell r="D62" t="str">
            <v>Preparo de solo ate 30cm de profundidade.</v>
          </cell>
          <cell r="E62" t="str">
            <v>m2</v>
          </cell>
          <cell r="F62">
            <v>5.46</v>
          </cell>
          <cell r="G62">
            <v>17842</v>
          </cell>
        </row>
        <row r="63">
          <cell r="B63" t="str">
            <v>MT20050050</v>
          </cell>
          <cell r="C63">
            <v>58</v>
          </cell>
          <cell r="D63" t="str">
            <v>Espalhamento de material de 1a categoria.</v>
          </cell>
          <cell r="E63" t="str">
            <v>m3</v>
          </cell>
          <cell r="F63">
            <v>0.24</v>
          </cell>
          <cell r="G63">
            <v>70776</v>
          </cell>
        </row>
        <row r="64">
          <cell r="B64" t="str">
            <v>TC05050350</v>
          </cell>
          <cell r="C64">
            <v>59</v>
          </cell>
          <cell r="D64" t="str">
            <v>Transporte de carga de qualquer natureza.</v>
          </cell>
          <cell r="E64" t="str">
            <v>t.Km</v>
          </cell>
          <cell r="F64">
            <v>0.39</v>
          </cell>
          <cell r="G64">
            <v>1880000</v>
          </cell>
        </row>
        <row r="65">
          <cell r="B65" t="str">
            <v>TC10050150</v>
          </cell>
          <cell r="C65">
            <v>60</v>
          </cell>
          <cell r="D65" t="str">
            <v>Carga manual e descarga mecânica.</v>
          </cell>
          <cell r="E65" t="str">
            <v>t</v>
          </cell>
          <cell r="F65">
            <v>7.38</v>
          </cell>
          <cell r="G65">
            <v>47000</v>
          </cell>
        </row>
        <row r="66">
          <cell r="B66" t="str">
            <v>EQ05050100A</v>
          </cell>
          <cell r="C66">
            <v>61</v>
          </cell>
          <cell r="D66" t="str">
            <v xml:space="preserve">Caminhão basculante. Custo horário produtivo.     </v>
          </cell>
          <cell r="E66" t="str">
            <v>h</v>
          </cell>
          <cell r="F66">
            <v>45.34</v>
          </cell>
          <cell r="G66">
            <v>2446</v>
          </cell>
        </row>
        <row r="67">
          <cell r="B67" t="str">
            <v>EQ05050103A</v>
          </cell>
          <cell r="C67">
            <v>62</v>
          </cell>
          <cell r="D67" t="str">
            <v>Caminhão basculante. Custo horário improdutivo.</v>
          </cell>
          <cell r="E67" t="str">
            <v>h</v>
          </cell>
          <cell r="F67">
            <v>25.39</v>
          </cell>
          <cell r="G67">
            <v>432</v>
          </cell>
        </row>
        <row r="68">
          <cell r="B68" t="str">
            <v>EQ05050300</v>
          </cell>
          <cell r="C68">
            <v>63</v>
          </cell>
          <cell r="D68" t="str">
            <v>Caminhão com Carroceria Fixa. Aluguel produtivo.</v>
          </cell>
          <cell r="E68" t="str">
            <v>h</v>
          </cell>
          <cell r="F68">
            <v>32.28</v>
          </cell>
          <cell r="G68">
            <v>1957</v>
          </cell>
        </row>
        <row r="69">
          <cell r="B69" t="str">
            <v>EQ05050306</v>
          </cell>
          <cell r="C69">
            <v>64</v>
          </cell>
          <cell r="D69" t="str">
            <v>Caminhão com Carroceria Fixa. Aluguel improdutivo.</v>
          </cell>
          <cell r="E69" t="str">
            <v>h</v>
          </cell>
          <cell r="F69">
            <v>8.5399999999999991</v>
          </cell>
          <cell r="G69">
            <v>346</v>
          </cell>
        </row>
        <row r="70">
          <cell r="B70" t="str">
            <v>EQ05050415</v>
          </cell>
          <cell r="C70">
            <v>65</v>
          </cell>
          <cell r="D70" t="str">
            <v xml:space="preserve">Caminhão Carroceria Fixa F-12000 Munck produtivo.               </v>
          </cell>
          <cell r="E70" t="str">
            <v>h</v>
          </cell>
          <cell r="F70">
            <v>53.72</v>
          </cell>
          <cell r="G70">
            <v>3453</v>
          </cell>
        </row>
        <row r="71">
          <cell r="B71" t="str">
            <v>EQ15050450</v>
          </cell>
          <cell r="C71">
            <v>66</v>
          </cell>
          <cell r="D71" t="str">
            <v xml:space="preserve">Pa-carregadeira(Carregador frontal). Custo produtivo.  </v>
          </cell>
          <cell r="E71" t="str">
            <v>h</v>
          </cell>
          <cell r="F71">
            <v>68.34</v>
          </cell>
          <cell r="G71">
            <v>1345</v>
          </cell>
        </row>
        <row r="72">
          <cell r="B72" t="str">
            <v>EQ15050453</v>
          </cell>
          <cell r="C72">
            <v>67</v>
          </cell>
          <cell r="D72" t="str">
            <v>Pa-carregadeira(Carregador Frontal).Custo improdutivo.</v>
          </cell>
          <cell r="E72" t="str">
            <v>h</v>
          </cell>
          <cell r="F72">
            <v>31.05</v>
          </cell>
          <cell r="G72">
            <v>237</v>
          </cell>
        </row>
        <row r="73">
          <cell r="B73" t="str">
            <v>EQ15050500</v>
          </cell>
          <cell r="C73">
            <v>68</v>
          </cell>
          <cell r="D73" t="str">
            <v xml:space="preserve">Retro-Escavadeira/carregadeira. Custo produtivo. </v>
          </cell>
          <cell r="E73" t="str">
            <v>h</v>
          </cell>
          <cell r="F73">
            <v>45.49</v>
          </cell>
          <cell r="G73">
            <v>1439</v>
          </cell>
        </row>
        <row r="74">
          <cell r="B74" t="str">
            <v>EQ30050200</v>
          </cell>
          <cell r="C74">
            <v>69</v>
          </cell>
          <cell r="D74" t="str">
            <v>Betoneira com capacidade de 580l, Aluguel produtivo.</v>
          </cell>
          <cell r="E74" t="str">
            <v>h</v>
          </cell>
          <cell r="F74">
            <v>4.71</v>
          </cell>
          <cell r="G74">
            <v>2041</v>
          </cell>
        </row>
        <row r="75">
          <cell r="B75" t="str">
            <v>EQ30050206</v>
          </cell>
          <cell r="C75">
            <v>70</v>
          </cell>
          <cell r="D75" t="str">
            <v>Betoneira com capacidade de 580l Aluguel improdutivo.</v>
          </cell>
          <cell r="E75" t="str">
            <v>h</v>
          </cell>
          <cell r="F75">
            <v>1.56</v>
          </cell>
          <cell r="G75">
            <v>216</v>
          </cell>
        </row>
        <row r="76">
          <cell r="B76" t="str">
            <v>EQ15050550</v>
          </cell>
          <cell r="C76">
            <v>71</v>
          </cell>
          <cell r="D76" t="str">
            <v xml:space="preserve">Rompedor Pneumático de 32,6Kg Aluguel produtivo. </v>
          </cell>
          <cell r="E76" t="str">
            <v>h</v>
          </cell>
          <cell r="F76">
            <v>1.05</v>
          </cell>
          <cell r="G76">
            <v>648</v>
          </cell>
        </row>
        <row r="77">
          <cell r="B77" t="str">
            <v>EQ15050556</v>
          </cell>
          <cell r="C77">
            <v>72</v>
          </cell>
          <cell r="D77" t="str">
            <v>Rompedor Pneumático de 32,6Kg Aluguel improdutivo.</v>
          </cell>
          <cell r="E77" t="str">
            <v>h</v>
          </cell>
          <cell r="F77">
            <v>0.7</v>
          </cell>
          <cell r="G77">
            <v>72</v>
          </cell>
        </row>
        <row r="78">
          <cell r="B78" t="str">
            <v xml:space="preserve"> EQ20050800</v>
          </cell>
          <cell r="C78">
            <v>73</v>
          </cell>
          <cell r="D78" t="str">
            <v xml:space="preserve">Vassoura Mecânica, rebocável, Aluguel produtivo.   </v>
          </cell>
          <cell r="E78" t="str">
            <v>h</v>
          </cell>
          <cell r="F78">
            <v>3.58</v>
          </cell>
          <cell r="G78">
            <v>1712</v>
          </cell>
        </row>
        <row r="79">
          <cell r="B79" t="str">
            <v>EQ20050806</v>
          </cell>
          <cell r="C79">
            <v>74</v>
          </cell>
          <cell r="D79" t="str">
            <v>Vassoura Mecânica, rebocável, Aluguel improdutivo.</v>
          </cell>
          <cell r="E79" t="str">
            <v>h</v>
          </cell>
          <cell r="F79">
            <v>1.43</v>
          </cell>
          <cell r="G79">
            <v>216</v>
          </cell>
        </row>
        <row r="80">
          <cell r="B80" t="str">
            <v>EQ35100200</v>
          </cell>
          <cell r="C80">
            <v>75</v>
          </cell>
          <cell r="D80" t="str">
            <v xml:space="preserve">Bomba Centrífuga Submersível. Aluguel produtivo.    </v>
          </cell>
          <cell r="E80" t="str">
            <v>h</v>
          </cell>
          <cell r="F80">
            <v>3.6</v>
          </cell>
          <cell r="G80">
            <v>8632</v>
          </cell>
        </row>
        <row r="81">
          <cell r="B81" t="str">
            <v>EQ35100203</v>
          </cell>
          <cell r="C81">
            <v>76</v>
          </cell>
          <cell r="D81" t="str">
            <v>Bomba Centrífuga Submersível. Aluguel improdutivo.</v>
          </cell>
          <cell r="E81" t="str">
            <v>h</v>
          </cell>
          <cell r="F81">
            <v>1.4</v>
          </cell>
          <cell r="G81">
            <v>863</v>
          </cell>
        </row>
        <row r="82">
          <cell r="B82" t="str">
            <v>EQ45050159</v>
          </cell>
          <cell r="C82">
            <v>77</v>
          </cell>
          <cell r="D82" t="str">
            <v>Compressor de ar. Aluguel improdutivo.</v>
          </cell>
          <cell r="E82" t="str">
            <v>h</v>
          </cell>
          <cell r="F82">
            <v>3.64</v>
          </cell>
          <cell r="G82">
            <v>72</v>
          </cell>
        </row>
        <row r="83">
          <cell r="B83" t="str">
            <v>EQ45150100</v>
          </cell>
          <cell r="C83">
            <v>78</v>
          </cell>
          <cell r="D83" t="str">
            <v>Retificador de solda elétrica de 430A.</v>
          </cell>
          <cell r="E83" t="str">
            <v>h</v>
          </cell>
          <cell r="F83">
            <v>7.16</v>
          </cell>
          <cell r="G83">
            <v>1007</v>
          </cell>
        </row>
        <row r="84">
          <cell r="B84" t="str">
            <v>EQ40050150A</v>
          </cell>
          <cell r="C84">
            <v>79</v>
          </cell>
          <cell r="D84" t="str">
            <v>Equipamento de jato d'água (Sewer-Jet ou similar).</v>
          </cell>
          <cell r="E84" t="str">
            <v>h</v>
          </cell>
          <cell r="F84">
            <v>79.2</v>
          </cell>
          <cell r="G84">
            <v>1079</v>
          </cell>
        </row>
        <row r="85">
          <cell r="B85" t="str">
            <v>EQ40050153A</v>
          </cell>
          <cell r="C85">
            <v>80</v>
          </cell>
          <cell r="D85" t="str">
            <v>Equipamento de alta pressão  (Vac-All ou similar).</v>
          </cell>
          <cell r="E85" t="str">
            <v>h</v>
          </cell>
          <cell r="F85">
            <v>104.07</v>
          </cell>
          <cell r="G85">
            <v>1942</v>
          </cell>
        </row>
        <row r="86">
          <cell r="B86" t="str">
            <v>SC05050050</v>
          </cell>
          <cell r="C86">
            <v>81</v>
          </cell>
          <cell r="D86" t="str">
            <v>Arrancamento de aparelhos de iluminação.</v>
          </cell>
          <cell r="E86" t="str">
            <v>un</v>
          </cell>
          <cell r="F86">
            <v>1.67</v>
          </cell>
          <cell r="G86">
            <v>65</v>
          </cell>
        </row>
        <row r="87">
          <cell r="B87" t="str">
            <v>SC05050200</v>
          </cell>
          <cell r="C87">
            <v>82</v>
          </cell>
          <cell r="D87" t="str">
            <v>Arrancamento de grades, gradis, alambrados, cercas.</v>
          </cell>
          <cell r="E87" t="str">
            <v>m2</v>
          </cell>
          <cell r="F87">
            <v>4.43</v>
          </cell>
          <cell r="G87">
            <v>144</v>
          </cell>
        </row>
        <row r="88">
          <cell r="B88" t="str">
            <v>SC05050250</v>
          </cell>
          <cell r="C88">
            <v>83</v>
          </cell>
          <cell r="D88" t="str">
            <v>Arrancamento de meios-fios, de granito ou concreto.</v>
          </cell>
          <cell r="E88" t="str">
            <v>m</v>
          </cell>
          <cell r="F88">
            <v>4.87</v>
          </cell>
          <cell r="G88">
            <v>3739</v>
          </cell>
        </row>
        <row r="89">
          <cell r="B89" t="str">
            <v>SC05050300</v>
          </cell>
          <cell r="C89">
            <v>84</v>
          </cell>
          <cell r="D89" t="str">
            <v>Arrancamento de paralelepípedos.</v>
          </cell>
          <cell r="E89" t="str">
            <v>m2</v>
          </cell>
          <cell r="F89">
            <v>2.21</v>
          </cell>
          <cell r="G89">
            <v>860</v>
          </cell>
        </row>
        <row r="90">
          <cell r="B90" t="str">
            <v>SC05050500</v>
          </cell>
          <cell r="C90">
            <v>85</v>
          </cell>
          <cell r="D90" t="str">
            <v>Arrancamento tubos concreto manilhas ø 0,40 a 0,60m.</v>
          </cell>
          <cell r="E90" t="str">
            <v>m</v>
          </cell>
          <cell r="F90">
            <v>3.99</v>
          </cell>
          <cell r="G90">
            <v>328</v>
          </cell>
        </row>
        <row r="91">
          <cell r="B91" t="str">
            <v>SC05050601</v>
          </cell>
          <cell r="C91">
            <v>86</v>
          </cell>
          <cell r="D91" t="str">
            <v>Demolição manual de alvenaria de pedra argamassada.</v>
          </cell>
          <cell r="E91" t="str">
            <v>m3</v>
          </cell>
          <cell r="F91">
            <v>30.27</v>
          </cell>
          <cell r="G91">
            <v>324</v>
          </cell>
        </row>
        <row r="92">
          <cell r="B92" t="str">
            <v>SC05050750</v>
          </cell>
          <cell r="C92">
            <v>87</v>
          </cell>
          <cell r="D92" t="str">
            <v>Demolição manual de alvenaria de tijolos maciços.</v>
          </cell>
          <cell r="E92" t="str">
            <v>m3</v>
          </cell>
          <cell r="F92">
            <v>52.99</v>
          </cell>
          <cell r="G92">
            <v>130</v>
          </cell>
        </row>
        <row r="93">
          <cell r="B93" t="str">
            <v>SC05050850</v>
          </cell>
          <cell r="C93">
            <v>88</v>
          </cell>
          <cell r="D93" t="str">
            <v>Demolição manual de concreto simples.</v>
          </cell>
          <cell r="E93" t="str">
            <v>m3</v>
          </cell>
          <cell r="F93">
            <v>60.55</v>
          </cell>
          <cell r="G93">
            <v>1904</v>
          </cell>
        </row>
        <row r="94">
          <cell r="B94" t="str">
            <v>SC05050950</v>
          </cell>
          <cell r="C94">
            <v>89</v>
          </cell>
          <cell r="D94" t="str">
            <v>Demolição manual de concreto armado.</v>
          </cell>
          <cell r="E94" t="str">
            <v>m3</v>
          </cell>
          <cell r="F94">
            <v>85.78</v>
          </cell>
          <cell r="G94">
            <v>140</v>
          </cell>
        </row>
        <row r="95">
          <cell r="B95" t="str">
            <v>SC05051400</v>
          </cell>
          <cell r="C95">
            <v>90</v>
          </cell>
          <cell r="D95" t="str">
            <v>Demolição de revestimento em argamassa.</v>
          </cell>
          <cell r="E95" t="str">
            <v>m2</v>
          </cell>
          <cell r="F95">
            <v>2.21</v>
          </cell>
          <cell r="G95">
            <v>144</v>
          </cell>
        </row>
        <row r="96">
          <cell r="B96" t="str">
            <v>SC05051450</v>
          </cell>
          <cell r="C96">
            <v>91</v>
          </cell>
          <cell r="D96" t="str">
            <v>Demolição de revestimento em azulejos, cerâmicas.</v>
          </cell>
          <cell r="E96" t="str">
            <v>m2</v>
          </cell>
          <cell r="F96">
            <v>5.31</v>
          </cell>
          <cell r="G96">
            <v>130</v>
          </cell>
        </row>
        <row r="97">
          <cell r="B97" t="str">
            <v>SC05052150</v>
          </cell>
          <cell r="C97">
            <v>92</v>
          </cell>
          <cell r="D97" t="str">
            <v>Remoção de cobertura de telha francesa.</v>
          </cell>
          <cell r="E97" t="str">
            <v>m2</v>
          </cell>
          <cell r="F97">
            <v>8.26</v>
          </cell>
          <cell r="G97">
            <v>260</v>
          </cell>
        </row>
        <row r="98">
          <cell r="B98" t="str">
            <v>SC05052450</v>
          </cell>
          <cell r="C98">
            <v>93</v>
          </cell>
          <cell r="D98" t="str">
            <v>Remoção de cobertura de telha de fibro-cimento.</v>
          </cell>
          <cell r="E98" t="str">
            <v>m2</v>
          </cell>
          <cell r="F98">
            <v>3.87</v>
          </cell>
          <cell r="G98">
            <v>460</v>
          </cell>
        </row>
        <row r="99">
          <cell r="B99" t="str">
            <v>SC05052900</v>
          </cell>
          <cell r="C99">
            <v>94</v>
          </cell>
          <cell r="D99" t="str">
            <v xml:space="preserve">Remoção manual de passeio de pedra portuguesa. </v>
          </cell>
          <cell r="E99" t="str">
            <v>m2</v>
          </cell>
          <cell r="F99">
            <v>2.44</v>
          </cell>
          <cell r="G99">
            <v>2900</v>
          </cell>
        </row>
        <row r="100">
          <cell r="B100" t="str">
            <v>SC05053250</v>
          </cell>
          <cell r="C100">
            <v>95</v>
          </cell>
          <cell r="D100" t="str">
            <v>Remoção de tubulação ferro fundido ø50mm a 300mm.</v>
          </cell>
          <cell r="E100" t="str">
            <v>m</v>
          </cell>
          <cell r="F100">
            <v>11.88</v>
          </cell>
          <cell r="G100">
            <v>290</v>
          </cell>
        </row>
        <row r="101">
          <cell r="B101" t="str">
            <v>SC05100150</v>
          </cell>
          <cell r="C101">
            <v>96</v>
          </cell>
          <cell r="D101" t="str">
            <v>Demolição, com equipamento, concreto simples.</v>
          </cell>
          <cell r="E101" t="str">
            <v>m3</v>
          </cell>
          <cell r="F101">
            <v>43.52</v>
          </cell>
          <cell r="G101">
            <v>2160</v>
          </cell>
        </row>
        <row r="102">
          <cell r="B102" t="str">
            <v>SC05100300</v>
          </cell>
          <cell r="C102">
            <v>97</v>
          </cell>
          <cell r="D102" t="str">
            <v>Demolição, com equipamento concreto armado.</v>
          </cell>
          <cell r="E102" t="str">
            <v>m3</v>
          </cell>
          <cell r="F102">
            <v>73.98</v>
          </cell>
          <cell r="G102">
            <v>3400</v>
          </cell>
        </row>
        <row r="103">
          <cell r="B103" t="str">
            <v>SC05100500</v>
          </cell>
          <cell r="C103">
            <v>98</v>
          </cell>
          <cell r="D103" t="str">
            <v>Demolição com equip. concreto asfáltico 10cm.</v>
          </cell>
          <cell r="E103" t="str">
            <v>m2</v>
          </cell>
          <cell r="F103">
            <v>8.98</v>
          </cell>
          <cell r="G103">
            <v>20100</v>
          </cell>
        </row>
        <row r="104">
          <cell r="B104" t="str">
            <v>SC10050250</v>
          </cell>
          <cell r="C104">
            <v>99</v>
          </cell>
          <cell r="D104" t="str">
            <v xml:space="preserve">Bombeiro hidráulico (inclusive encargos sociais).   </v>
          </cell>
          <cell r="E104" t="str">
            <v>h</v>
          </cell>
          <cell r="F104">
            <v>6.48</v>
          </cell>
          <cell r="G104">
            <v>2960</v>
          </cell>
        </row>
        <row r="105">
          <cell r="B105" t="str">
            <v>SC10050300</v>
          </cell>
          <cell r="C105">
            <v>100</v>
          </cell>
          <cell r="D105" t="str">
            <v xml:space="preserve">Calceteiro (inclusive encargos sociais).   </v>
          </cell>
          <cell r="E105" t="str">
            <v>h</v>
          </cell>
          <cell r="F105">
            <v>5.99</v>
          </cell>
          <cell r="G105">
            <v>1480</v>
          </cell>
        </row>
        <row r="106">
          <cell r="B106" t="str">
            <v>SC10050350</v>
          </cell>
          <cell r="C106">
            <v>101</v>
          </cell>
          <cell r="D106" t="str">
            <v>Carpinteiro de forma (inclusive encargos sociais).</v>
          </cell>
          <cell r="E106" t="str">
            <v>h</v>
          </cell>
          <cell r="F106">
            <v>5.99</v>
          </cell>
          <cell r="G106">
            <v>1480</v>
          </cell>
        </row>
        <row r="107">
          <cell r="B107" t="str">
            <v>SC10050450</v>
          </cell>
          <cell r="C107">
            <v>102</v>
          </cell>
          <cell r="D107" t="str">
            <v xml:space="preserve">Eletricista (inclusive encargos sociais). </v>
          </cell>
          <cell r="E107" t="str">
            <v>h</v>
          </cell>
          <cell r="F107">
            <v>6.48</v>
          </cell>
          <cell r="G107">
            <v>2960</v>
          </cell>
        </row>
        <row r="108">
          <cell r="B108" t="str">
            <v>SC10050900</v>
          </cell>
          <cell r="C108">
            <v>103</v>
          </cell>
          <cell r="D108" t="str">
            <v xml:space="preserve">Marteleteiro (inclusive encargos sociais). </v>
          </cell>
          <cell r="E108" t="str">
            <v>h</v>
          </cell>
          <cell r="F108">
            <v>5.99</v>
          </cell>
          <cell r="G108">
            <v>2960</v>
          </cell>
        </row>
        <row r="109">
          <cell r="B109" t="str">
            <v>SC10051100</v>
          </cell>
          <cell r="C109">
            <v>104</v>
          </cell>
          <cell r="D109" t="str">
            <v>Operador de máquinas.(inclusive encargos sociais).</v>
          </cell>
          <cell r="E109" t="str">
            <v>h</v>
          </cell>
          <cell r="F109">
            <v>6.48</v>
          </cell>
          <cell r="G109">
            <v>1480</v>
          </cell>
        </row>
        <row r="110">
          <cell r="B110" t="str">
            <v>SC10051200</v>
          </cell>
          <cell r="C110">
            <v>105</v>
          </cell>
          <cell r="D110" t="str">
            <v xml:space="preserve">Pedreiro (inclusive encargos sociais).   </v>
          </cell>
          <cell r="E110" t="str">
            <v>h</v>
          </cell>
          <cell r="F110">
            <v>5.99</v>
          </cell>
          <cell r="G110">
            <v>2960</v>
          </cell>
        </row>
        <row r="111">
          <cell r="B111" t="str">
            <v>SC10051450</v>
          </cell>
          <cell r="C111">
            <v>106</v>
          </cell>
          <cell r="D111" t="str">
            <v>Servente (inclusive encargos sociais).</v>
          </cell>
          <cell r="E111" t="str">
            <v>h</v>
          </cell>
          <cell r="F111">
            <v>4.3</v>
          </cell>
          <cell r="G111">
            <v>5920</v>
          </cell>
        </row>
        <row r="112">
          <cell r="B112" t="str">
            <v>SC10051500</v>
          </cell>
          <cell r="C112">
            <v>107</v>
          </cell>
          <cell r="D112" t="str">
            <v>Soldador em construção civil (inclusive encargos).</v>
          </cell>
          <cell r="E112" t="str">
            <v>h</v>
          </cell>
          <cell r="F112">
            <v>6.23</v>
          </cell>
          <cell r="G112">
            <v>1480</v>
          </cell>
        </row>
        <row r="113">
          <cell r="B113" t="str">
            <v>SC10100050</v>
          </cell>
          <cell r="C113">
            <v>108</v>
          </cell>
          <cell r="D113" t="str">
            <v xml:space="preserve">Operador de tráfego(inclusive encargos sociais). </v>
          </cell>
          <cell r="E113" t="str">
            <v>h</v>
          </cell>
          <cell r="F113">
            <v>7.08</v>
          </cell>
          <cell r="G113">
            <v>2960</v>
          </cell>
        </row>
        <row r="114">
          <cell r="B114" t="str">
            <v>SC05100050</v>
          </cell>
          <cell r="C114">
            <v>109</v>
          </cell>
          <cell r="D114" t="str">
            <v>Arrancamento de tampão de ferro fundido.</v>
          </cell>
          <cell r="E114" t="str">
            <v>un</v>
          </cell>
          <cell r="F114">
            <v>15.18</v>
          </cell>
          <cell r="G114">
            <v>22</v>
          </cell>
        </row>
        <row r="115">
          <cell r="B115" t="str">
            <v>SC15050100</v>
          </cell>
          <cell r="C115">
            <v>110</v>
          </cell>
          <cell r="D115" t="str">
            <v>Aditivo de reciclagem para mistura asfáltica a quente.</v>
          </cell>
          <cell r="E115" t="str">
            <v>t</v>
          </cell>
          <cell r="F115">
            <v>2857.32</v>
          </cell>
          <cell r="G115">
            <v>15</v>
          </cell>
        </row>
        <row r="116">
          <cell r="B116" t="str">
            <v>SC15050150</v>
          </cell>
          <cell r="C116">
            <v>111</v>
          </cell>
          <cell r="D116" t="str">
            <v>Areia grossa lavada. Fornecimento.</v>
          </cell>
          <cell r="E116" t="str">
            <v>m3</v>
          </cell>
          <cell r="F116">
            <v>21</v>
          </cell>
          <cell r="G116">
            <v>2000</v>
          </cell>
        </row>
        <row r="117">
          <cell r="B117" t="str">
            <v>SC15050200</v>
          </cell>
          <cell r="C117">
            <v>112</v>
          </cell>
          <cell r="D117" t="str">
            <v>Asfalto diluído tipo cura rápida CR-250</v>
          </cell>
          <cell r="E117" t="str">
            <v>t</v>
          </cell>
          <cell r="F117">
            <v>1468.02</v>
          </cell>
          <cell r="G117">
            <v>7</v>
          </cell>
        </row>
        <row r="118">
          <cell r="B118" t="str">
            <v>SC15050550</v>
          </cell>
          <cell r="C118">
            <v>113</v>
          </cell>
          <cell r="D118" t="str">
            <v xml:space="preserve">Saibro, inclusive transporte ate 20Km.Fornecimento. </v>
          </cell>
          <cell r="E118" t="str">
            <v>m3</v>
          </cell>
          <cell r="F118">
            <v>20.63</v>
          </cell>
          <cell r="G118">
            <v>184</v>
          </cell>
        </row>
        <row r="119">
          <cell r="B119" t="str">
            <v>SC15100050</v>
          </cell>
          <cell r="C119">
            <v>114</v>
          </cell>
          <cell r="D119" t="str">
            <v>Chapa de aço de 3/4"para passagem de veículos.</v>
          </cell>
          <cell r="E119" t="str">
            <v>m2</v>
          </cell>
          <cell r="F119">
            <v>17.100000000000001</v>
          </cell>
          <cell r="G119">
            <v>360</v>
          </cell>
        </row>
        <row r="120">
          <cell r="B120" t="str">
            <v>SC35050050A</v>
          </cell>
          <cell r="C120">
            <v>115</v>
          </cell>
          <cell r="D120" t="str">
            <v>Levantamento ou rebaixamento de tampão na rua.</v>
          </cell>
          <cell r="E120" t="str">
            <v>un</v>
          </cell>
          <cell r="F120">
            <v>86.15</v>
          </cell>
          <cell r="G120">
            <v>169</v>
          </cell>
        </row>
        <row r="121">
          <cell r="B121" t="str">
            <v>SC45050150</v>
          </cell>
          <cell r="C121">
            <v>116</v>
          </cell>
          <cell r="D121" t="str">
            <v>Toten informativo nas dimensões de (0,50x1,50)m.</v>
          </cell>
          <cell r="E121" t="str">
            <v>un</v>
          </cell>
          <cell r="F121">
            <v>2490</v>
          </cell>
          <cell r="G121">
            <v>29</v>
          </cell>
        </row>
        <row r="122">
          <cell r="B122" t="str">
            <v>SC45100200</v>
          </cell>
          <cell r="C122">
            <v>117</v>
          </cell>
          <cell r="D122" t="str">
            <v>Placa de inauguração em bronze.</v>
          </cell>
          <cell r="E122" t="str">
            <v>un</v>
          </cell>
          <cell r="F122">
            <v>1003.36</v>
          </cell>
          <cell r="G122">
            <v>1</v>
          </cell>
        </row>
        <row r="123">
          <cell r="B123" t="str">
            <v>FD05400100</v>
          </cell>
          <cell r="C123">
            <v>118</v>
          </cell>
          <cell r="D123" t="str">
            <v>Arrasamento de estaca concreto armado, ø40 a 50cm.</v>
          </cell>
          <cell r="E123" t="str">
            <v>un</v>
          </cell>
          <cell r="F123">
            <v>103.03</v>
          </cell>
          <cell r="G123">
            <v>23</v>
          </cell>
        </row>
        <row r="124">
          <cell r="B124" t="str">
            <v>FD05500050</v>
          </cell>
          <cell r="C124">
            <v>119</v>
          </cell>
          <cell r="D124" t="str">
            <v>Estaca raiz com diâmetro de 12", perfurada em solo.</v>
          </cell>
          <cell r="E124" t="str">
            <v>m</v>
          </cell>
          <cell r="F124">
            <v>248.49</v>
          </cell>
          <cell r="G124">
            <v>260</v>
          </cell>
        </row>
        <row r="125">
          <cell r="B125" t="str">
            <v>FD05650150</v>
          </cell>
          <cell r="C125">
            <v>120</v>
          </cell>
          <cell r="D125" t="str">
            <v>Estaca raiz com diâmetro de 10", perfurada em solo.</v>
          </cell>
          <cell r="E125" t="str">
            <v>m</v>
          </cell>
          <cell r="F125">
            <v>130</v>
          </cell>
          <cell r="G125">
            <v>86</v>
          </cell>
        </row>
        <row r="126">
          <cell r="B126" t="str">
            <v>FD10050100</v>
          </cell>
          <cell r="C126">
            <v>121</v>
          </cell>
          <cell r="D126" t="str">
            <v>Ensecadeira de estacas-prancha de aço, tipo Armco.</v>
          </cell>
          <cell r="E126" t="str">
            <v>m2</v>
          </cell>
          <cell r="F126">
            <v>127.53</v>
          </cell>
          <cell r="G126">
            <v>4200</v>
          </cell>
        </row>
        <row r="127">
          <cell r="B127" t="str">
            <v>FD10100050</v>
          </cell>
          <cell r="C127">
            <v>122</v>
          </cell>
          <cell r="D127" t="str">
            <v>Ensecadeira de estacas-prancha em Maçaranduba.</v>
          </cell>
          <cell r="E127" t="str">
            <v>m2</v>
          </cell>
          <cell r="F127">
            <v>70.5</v>
          </cell>
          <cell r="G127">
            <v>2395</v>
          </cell>
        </row>
        <row r="128">
          <cell r="B128" t="str">
            <v>ET15100100</v>
          </cell>
          <cell r="C128">
            <v>123</v>
          </cell>
          <cell r="D128" t="str">
            <v>Formas de madeira peças de concreto armado.</v>
          </cell>
          <cell r="E128" t="str">
            <v>m2</v>
          </cell>
          <cell r="F128">
            <v>25.9</v>
          </cell>
          <cell r="G128">
            <v>2986</v>
          </cell>
        </row>
        <row r="129">
          <cell r="B129" t="str">
            <v>ET15100200</v>
          </cell>
          <cell r="C129">
            <v>124</v>
          </cell>
          <cell r="D129" t="str">
            <v>Formas de madeira.</v>
          </cell>
          <cell r="E129" t="str">
            <v>m2</v>
          </cell>
          <cell r="F129">
            <v>34.86</v>
          </cell>
          <cell r="G129">
            <v>4352</v>
          </cell>
        </row>
        <row r="130">
          <cell r="B130" t="str">
            <v>ET15100250</v>
          </cell>
          <cell r="C130">
            <v>125</v>
          </cell>
          <cell r="D130" t="str">
            <v>Formas de madeira.</v>
          </cell>
          <cell r="E130" t="str">
            <v>m2</v>
          </cell>
          <cell r="F130">
            <v>29.62</v>
          </cell>
          <cell r="G130">
            <v>4406</v>
          </cell>
        </row>
        <row r="131">
          <cell r="B131" t="str">
            <v>ET20300050</v>
          </cell>
          <cell r="C131">
            <v>126</v>
          </cell>
          <cell r="D131" t="str">
            <v>Escoramento de formas.</v>
          </cell>
          <cell r="E131" t="str">
            <v>m2</v>
          </cell>
          <cell r="F131">
            <v>11.18</v>
          </cell>
          <cell r="G131">
            <v>3090</v>
          </cell>
        </row>
        <row r="132">
          <cell r="B132" t="str">
            <v>ET10050100</v>
          </cell>
          <cell r="C132">
            <v>127</v>
          </cell>
          <cell r="D132" t="str">
            <v>Aço CA-50 diâmetro de 6,3mm.</v>
          </cell>
          <cell r="E132" t="str">
            <v>kg</v>
          </cell>
          <cell r="F132">
            <v>2.64</v>
          </cell>
          <cell r="G132">
            <v>4750</v>
          </cell>
        </row>
        <row r="133">
          <cell r="B133" t="str">
            <v>ET10050103</v>
          </cell>
          <cell r="C133">
            <v>128</v>
          </cell>
          <cell r="D133" t="str">
            <v>Aço CA-50 diâmetro de 8mm.</v>
          </cell>
          <cell r="E133" t="str">
            <v>kg</v>
          </cell>
          <cell r="F133">
            <v>2.46</v>
          </cell>
          <cell r="G133">
            <v>1250</v>
          </cell>
        </row>
        <row r="134">
          <cell r="B134" t="str">
            <v>ET10050106</v>
          </cell>
          <cell r="C134">
            <v>129</v>
          </cell>
          <cell r="D134" t="str">
            <v>Aço CA-50 diâmetro de 10mm.</v>
          </cell>
          <cell r="E134" t="str">
            <v>kg</v>
          </cell>
          <cell r="F134">
            <v>2.2000000000000002</v>
          </cell>
          <cell r="G134">
            <v>7950</v>
          </cell>
        </row>
        <row r="135">
          <cell r="B135" t="str">
            <v>ET10050109</v>
          </cell>
          <cell r="C135">
            <v>130</v>
          </cell>
          <cell r="D135" t="str">
            <v>Aço CA-50 diâmetro de 12,5mm.</v>
          </cell>
          <cell r="E135" t="str">
            <v>kg</v>
          </cell>
          <cell r="F135">
            <v>2.1800000000000002</v>
          </cell>
          <cell r="G135">
            <v>5400</v>
          </cell>
        </row>
        <row r="136">
          <cell r="B136" t="str">
            <v>ET10050112</v>
          </cell>
          <cell r="C136">
            <v>131</v>
          </cell>
          <cell r="D136" t="str">
            <v>Aço CA-50 diâmetro de 16mm.</v>
          </cell>
          <cell r="E136" t="str">
            <v>kg</v>
          </cell>
          <cell r="F136">
            <v>2.1800000000000002</v>
          </cell>
          <cell r="G136">
            <v>2700</v>
          </cell>
        </row>
        <row r="137">
          <cell r="B137" t="str">
            <v>ET10050118</v>
          </cell>
          <cell r="C137">
            <v>132</v>
          </cell>
          <cell r="D137" t="str">
            <v>Aço CA-50 diâmetro de 25mm.</v>
          </cell>
          <cell r="E137" t="str">
            <v>kg</v>
          </cell>
          <cell r="F137">
            <v>2.19</v>
          </cell>
          <cell r="G137">
            <v>1400</v>
          </cell>
        </row>
        <row r="138">
          <cell r="B138" t="str">
            <v>ET10100056</v>
          </cell>
          <cell r="C138">
            <v>133</v>
          </cell>
          <cell r="D138" t="str">
            <v>Corte, dobragem, montagem aço CA-50 ø 6,3mm.</v>
          </cell>
          <cell r="E138" t="str">
            <v>kg</v>
          </cell>
          <cell r="F138">
            <v>1.28</v>
          </cell>
          <cell r="G138">
            <v>4750</v>
          </cell>
        </row>
        <row r="139">
          <cell r="B139" t="str">
            <v>ET10100062</v>
          </cell>
          <cell r="C139">
            <v>134</v>
          </cell>
          <cell r="D139" t="str">
            <v>Corte, dobragem, montagem aço CA-50 ø 12,5mm.</v>
          </cell>
          <cell r="E139" t="str">
            <v>kg</v>
          </cell>
          <cell r="F139">
            <v>0.96</v>
          </cell>
          <cell r="G139">
            <v>9450</v>
          </cell>
        </row>
        <row r="140">
          <cell r="B140" t="str">
            <v>ET10100065</v>
          </cell>
          <cell r="C140">
            <v>135</v>
          </cell>
          <cell r="D140" t="str">
            <v>Corte, dobragem, montagem aço CA-50 ø 6,3 a 12,5mm.</v>
          </cell>
          <cell r="E140" t="str">
            <v>kg</v>
          </cell>
          <cell r="F140">
            <v>1.1100000000000001</v>
          </cell>
          <cell r="G140">
            <v>13950</v>
          </cell>
        </row>
        <row r="141">
          <cell r="B141" t="str">
            <v>ET05250653</v>
          </cell>
          <cell r="C141">
            <v>136</v>
          </cell>
          <cell r="D141" t="str">
            <v>Lançamento de concreto.</v>
          </cell>
          <cell r="E141" t="str">
            <v>m3</v>
          </cell>
          <cell r="F141">
            <v>22.57</v>
          </cell>
          <cell r="G141">
            <v>187</v>
          </cell>
        </row>
        <row r="142">
          <cell r="B142" t="str">
            <v>ET45100071</v>
          </cell>
          <cell r="C142">
            <v>137</v>
          </cell>
          <cell r="D142" t="str">
            <v>Concreto bombeado usinado fck=30MPa.</v>
          </cell>
          <cell r="E142" t="str">
            <v>m3</v>
          </cell>
          <cell r="F142">
            <v>297.16000000000003</v>
          </cell>
          <cell r="G142">
            <v>195</v>
          </cell>
        </row>
        <row r="143">
          <cell r="B143" t="str">
            <v>ET60050059</v>
          </cell>
          <cell r="C143">
            <v>138</v>
          </cell>
          <cell r="D143" t="str">
            <v>Concreto usinado de 18MPa.</v>
          </cell>
          <cell r="E143" t="str">
            <v>m3</v>
          </cell>
          <cell r="F143">
            <v>185.77</v>
          </cell>
          <cell r="G143">
            <v>187</v>
          </cell>
        </row>
        <row r="144">
          <cell r="B144" t="str">
            <v>ET25050300</v>
          </cell>
          <cell r="C144">
            <v>139</v>
          </cell>
          <cell r="D144" t="str">
            <v>Fornecimento e montagem de estruturas metálicas.</v>
          </cell>
          <cell r="E144" t="str">
            <v>t</v>
          </cell>
          <cell r="F144">
            <v>7186.39</v>
          </cell>
          <cell r="G144">
            <v>36</v>
          </cell>
        </row>
        <row r="145">
          <cell r="B145" t="str">
            <v>ET25050450</v>
          </cell>
          <cell r="C145">
            <v>140</v>
          </cell>
          <cell r="D145" t="str">
            <v>Peças em chapa de aço 3/8", galvanizadas.</v>
          </cell>
          <cell r="E145" t="str">
            <v>Kg</v>
          </cell>
          <cell r="F145">
            <v>3.99</v>
          </cell>
          <cell r="G145">
            <v>2166</v>
          </cell>
        </row>
        <row r="146">
          <cell r="B146" t="str">
            <v>ET25050453</v>
          </cell>
          <cell r="C146">
            <v>141</v>
          </cell>
          <cell r="D146" t="str">
            <v>Peças em chapa de aço 3/8", galvanizadas.</v>
          </cell>
          <cell r="E146" t="str">
            <v>Kg</v>
          </cell>
          <cell r="F146">
            <v>4.26</v>
          </cell>
          <cell r="G146">
            <v>2078</v>
          </cell>
        </row>
        <row r="147">
          <cell r="B147" t="str">
            <v>ET25050456</v>
          </cell>
          <cell r="C147">
            <v>142</v>
          </cell>
          <cell r="D147" t="str">
            <v>Peças em chapa de aço 3/8", galvanizadas.</v>
          </cell>
          <cell r="E147" t="str">
            <v>Kg</v>
          </cell>
          <cell r="F147">
            <v>4.16</v>
          </cell>
          <cell r="G147">
            <v>1820</v>
          </cell>
        </row>
        <row r="148">
          <cell r="B148" t="str">
            <v>ET50050250</v>
          </cell>
          <cell r="C148">
            <v>143</v>
          </cell>
          <cell r="D148" t="str">
            <v>Muro de contenção em solo reforçado.</v>
          </cell>
          <cell r="E148" t="str">
            <v>m2</v>
          </cell>
          <cell r="F148">
            <v>145.63</v>
          </cell>
          <cell r="G148">
            <v>144</v>
          </cell>
        </row>
        <row r="149">
          <cell r="B149" t="str">
            <v>ET55100100</v>
          </cell>
          <cell r="C149">
            <v>144</v>
          </cell>
          <cell r="D149" t="str">
            <v>Canal pré-fabricado, em concreto armado seção U.</v>
          </cell>
          <cell r="E149" t="str">
            <v>m2</v>
          </cell>
          <cell r="F149">
            <v>384.26</v>
          </cell>
          <cell r="G149">
            <v>86</v>
          </cell>
        </row>
        <row r="150">
          <cell r="B150" t="str">
            <v>ET55100150</v>
          </cell>
          <cell r="C150">
            <v>145</v>
          </cell>
          <cell r="D150" t="str">
            <v>Cobertura de canal pré-fabricado em concreto armado.</v>
          </cell>
          <cell r="E150" t="str">
            <v>m2</v>
          </cell>
          <cell r="F150">
            <v>435.06</v>
          </cell>
          <cell r="G150">
            <v>58</v>
          </cell>
        </row>
        <row r="151">
          <cell r="B151" t="str">
            <v>ES05250359</v>
          </cell>
          <cell r="C151">
            <v>146</v>
          </cell>
          <cell r="D151" t="str">
            <v>Gradil em tubo de ferro galvanizado de 1 1/4".</v>
          </cell>
          <cell r="E151" t="str">
            <v>m</v>
          </cell>
          <cell r="F151">
            <v>338.32</v>
          </cell>
          <cell r="G151">
            <v>144</v>
          </cell>
        </row>
        <row r="152">
          <cell r="B152" t="str">
            <v>ES10250150</v>
          </cell>
          <cell r="C152">
            <v>147</v>
          </cell>
          <cell r="D152" t="str">
            <v xml:space="preserve">Peça em Angelim ou similar, de 2"x1".Fornecimento. </v>
          </cell>
          <cell r="E152" t="str">
            <v>m</v>
          </cell>
          <cell r="F152">
            <v>2.14</v>
          </cell>
          <cell r="G152">
            <v>150</v>
          </cell>
        </row>
        <row r="153">
          <cell r="B153" t="str">
            <v>ES10250200</v>
          </cell>
          <cell r="C153">
            <v>148</v>
          </cell>
          <cell r="D153" t="str">
            <v xml:space="preserve">Peça em Ipê ou similar, de 2"x8".  Fornecimento.    </v>
          </cell>
          <cell r="E153" t="str">
            <v>m</v>
          </cell>
          <cell r="F153">
            <v>30.26</v>
          </cell>
          <cell r="G153">
            <v>200</v>
          </cell>
        </row>
        <row r="154">
          <cell r="B154" t="str">
            <v>ES10250262</v>
          </cell>
          <cell r="C154">
            <v>149</v>
          </cell>
          <cell r="D154" t="str">
            <v>Peça em Maçaranduba ou similar, serrada, de 3"x6".</v>
          </cell>
          <cell r="E154" t="str">
            <v>m</v>
          </cell>
          <cell r="F154">
            <v>8.66</v>
          </cell>
          <cell r="G154">
            <v>100</v>
          </cell>
        </row>
        <row r="155">
          <cell r="B155" t="str">
            <v>ES99990050</v>
          </cell>
          <cell r="C155">
            <v>150</v>
          </cell>
          <cell r="D155" t="str">
            <v>Arruela de 5/16", inclusive transporte até a obra.</v>
          </cell>
          <cell r="E155" t="str">
            <v>un</v>
          </cell>
          <cell r="F155">
            <v>0.02</v>
          </cell>
          <cell r="G155">
            <v>863</v>
          </cell>
        </row>
        <row r="156">
          <cell r="B156" t="str">
            <v>ES99990700</v>
          </cell>
          <cell r="C156">
            <v>151</v>
          </cell>
          <cell r="D156" t="str">
            <v>Parafuso de (8x250)mm.</v>
          </cell>
          <cell r="E156" t="str">
            <v>un</v>
          </cell>
          <cell r="F156">
            <v>0.78</v>
          </cell>
          <cell r="G156">
            <v>863</v>
          </cell>
        </row>
        <row r="157">
          <cell r="B157" t="str">
            <v>ES99990800</v>
          </cell>
          <cell r="C157">
            <v>152</v>
          </cell>
          <cell r="D157" t="str">
            <v>Porca de 5/16", inclusive transporte até a obra.</v>
          </cell>
          <cell r="E157" t="str">
            <v>un</v>
          </cell>
          <cell r="F157">
            <v>0.04</v>
          </cell>
          <cell r="G157">
            <v>863</v>
          </cell>
        </row>
        <row r="158">
          <cell r="B158" t="str">
            <v>ES99990900</v>
          </cell>
          <cell r="C158">
            <v>153</v>
          </cell>
          <cell r="D158" t="str">
            <v>Prego com cabeça chata 23x54, em caixa de 100Kg.</v>
          </cell>
          <cell r="E158" t="str">
            <v>Kg</v>
          </cell>
          <cell r="F158">
            <v>3.01</v>
          </cell>
          <cell r="G158">
            <v>332</v>
          </cell>
        </row>
        <row r="159">
          <cell r="B159" t="str">
            <v>IT25100112</v>
          </cell>
          <cell r="C159">
            <v>154</v>
          </cell>
          <cell r="D159" t="str">
            <v>Kanalex diâmetro de 50mm (2" ).</v>
          </cell>
          <cell r="E159" t="str">
            <v>m</v>
          </cell>
          <cell r="F159">
            <v>4.55</v>
          </cell>
          <cell r="G159">
            <v>356</v>
          </cell>
        </row>
        <row r="160">
          <cell r="B160" t="str">
            <v>IT25100115</v>
          </cell>
          <cell r="C160">
            <v>155</v>
          </cell>
          <cell r="D160" t="str">
            <v>Kanalex diâmetro de 75mm (3" ).</v>
          </cell>
          <cell r="E160" t="str">
            <v>m</v>
          </cell>
          <cell r="F160">
            <v>5.98</v>
          </cell>
          <cell r="G160">
            <v>1766</v>
          </cell>
        </row>
        <row r="161">
          <cell r="B161" t="str">
            <v>IT25100118</v>
          </cell>
          <cell r="C161">
            <v>156</v>
          </cell>
          <cell r="D161" t="str">
            <v>Kanalex diâmetro de 100mm (4" ).</v>
          </cell>
          <cell r="E161" t="str">
            <v>m</v>
          </cell>
          <cell r="F161">
            <v>7.02</v>
          </cell>
          <cell r="G161">
            <v>2554</v>
          </cell>
        </row>
        <row r="162">
          <cell r="B162" t="str">
            <v>IT25100159</v>
          </cell>
          <cell r="C162">
            <v>157</v>
          </cell>
          <cell r="D162" t="str">
            <v>Linha dupla de Kanalex diâmetro de 75mm (3" ).</v>
          </cell>
          <cell r="E162" t="str">
            <v>m</v>
          </cell>
          <cell r="F162">
            <v>10.52</v>
          </cell>
          <cell r="G162">
            <v>3705</v>
          </cell>
        </row>
        <row r="163">
          <cell r="B163" t="str">
            <v>IT25100162</v>
          </cell>
          <cell r="C163">
            <v>158</v>
          </cell>
          <cell r="D163" t="str">
            <v>Linha dupla de Kanalex diâmetro de 100mm (4" ).</v>
          </cell>
          <cell r="E163" t="str">
            <v>m</v>
          </cell>
          <cell r="F163">
            <v>21.87</v>
          </cell>
          <cell r="G163">
            <v>6000</v>
          </cell>
        </row>
        <row r="164">
          <cell r="B164" t="str">
            <v xml:space="preserve"> IT25100165</v>
          </cell>
          <cell r="C164">
            <v>159</v>
          </cell>
          <cell r="D164" t="str">
            <v>Linha dupla de Kanalex diâmetro de 125mm (5" ).</v>
          </cell>
          <cell r="E164" t="str">
            <v>m</v>
          </cell>
          <cell r="F164">
            <v>29.6</v>
          </cell>
          <cell r="G164">
            <v>4000</v>
          </cell>
        </row>
        <row r="165">
          <cell r="B165" t="str">
            <v xml:space="preserve"> IT25340321</v>
          </cell>
          <cell r="C165">
            <v>160</v>
          </cell>
          <cell r="D165" t="str">
            <v>Cabo de cobre rígido, seção de 35mm2 XLPE.</v>
          </cell>
          <cell r="E165" t="str">
            <v>m</v>
          </cell>
          <cell r="F165">
            <v>11.38</v>
          </cell>
          <cell r="G165">
            <v>2842</v>
          </cell>
        </row>
        <row r="166">
          <cell r="B166" t="str">
            <v>IT25700100</v>
          </cell>
          <cell r="C166">
            <v>161</v>
          </cell>
          <cell r="D166" t="str">
            <v>Haste para aterramento, de cobre, de 5/8", com 3m.</v>
          </cell>
          <cell r="E166" t="str">
            <v xml:space="preserve"> un</v>
          </cell>
          <cell r="F166">
            <v>60.94</v>
          </cell>
          <cell r="G166">
            <v>29</v>
          </cell>
        </row>
        <row r="167">
          <cell r="B167" t="str">
            <v>IT25990100</v>
          </cell>
          <cell r="C167">
            <v>162</v>
          </cell>
          <cell r="D167" t="str">
            <v>Base de ferro retangular, para caixa subterrânea.</v>
          </cell>
          <cell r="E167" t="str">
            <v xml:space="preserve"> un</v>
          </cell>
          <cell r="F167">
            <v>117.72</v>
          </cell>
          <cell r="G167">
            <v>55</v>
          </cell>
        </row>
        <row r="168">
          <cell r="B168" t="str">
            <v>IT25990103</v>
          </cell>
          <cell r="C168">
            <v>163</v>
          </cell>
          <cell r="D168" t="str">
            <v>Tampa de ferro retangular, medindo (1,07x0,52)m.</v>
          </cell>
          <cell r="E168" t="str">
            <v xml:space="preserve"> un</v>
          </cell>
          <cell r="F168">
            <v>231.13</v>
          </cell>
          <cell r="G168">
            <v>55</v>
          </cell>
        </row>
        <row r="169">
          <cell r="B169" t="str">
            <v>RV15200409</v>
          </cell>
          <cell r="C169">
            <v>164</v>
          </cell>
          <cell r="D169" t="str">
            <v>Revestimento com granito Cinza flameado.</v>
          </cell>
          <cell r="E169" t="str">
            <v>m2</v>
          </cell>
          <cell r="F169">
            <v>82.41</v>
          </cell>
          <cell r="G169">
            <v>152</v>
          </cell>
        </row>
        <row r="170">
          <cell r="B170" t="str">
            <v>RV15250103</v>
          </cell>
          <cell r="C170">
            <v>165</v>
          </cell>
          <cell r="D170" t="str">
            <v>Piso de concreto simples,8cm de espessura.</v>
          </cell>
          <cell r="E170" t="str">
            <v>m2</v>
          </cell>
          <cell r="F170">
            <v>24.65</v>
          </cell>
          <cell r="G170">
            <v>1095</v>
          </cell>
        </row>
        <row r="171">
          <cell r="B171" t="str">
            <v>CI05750050</v>
          </cell>
          <cell r="C171">
            <v>166</v>
          </cell>
          <cell r="D171" t="str">
            <v>Cabine para quiosque em Fiber-Glass.</v>
          </cell>
          <cell r="E171" t="str">
            <v xml:space="preserve"> un   </v>
          </cell>
          <cell r="F171">
            <v>12250.73</v>
          </cell>
          <cell r="G171">
            <v>6</v>
          </cell>
        </row>
        <row r="172">
          <cell r="B172" t="str">
            <v>PT05300250</v>
          </cell>
          <cell r="C172">
            <v>167</v>
          </cell>
          <cell r="D172" t="str">
            <v>Pintura sobre concreto com uma demão de Primer.</v>
          </cell>
          <cell r="E172" t="str">
            <v>m2</v>
          </cell>
          <cell r="F172">
            <v>9.09</v>
          </cell>
          <cell r="G172">
            <v>542</v>
          </cell>
        </row>
        <row r="173">
          <cell r="B173" t="str">
            <v>PT05400106</v>
          </cell>
          <cell r="C173">
            <v>168</v>
          </cell>
          <cell r="D173" t="str">
            <v>Pintura interna ou externa sobre ferro, com esmalte.</v>
          </cell>
          <cell r="E173" t="str">
            <v>m2</v>
          </cell>
          <cell r="F173">
            <v>7.86</v>
          </cell>
          <cell r="G173">
            <v>1262</v>
          </cell>
        </row>
        <row r="174">
          <cell r="B174" t="str">
            <v>DR05200050</v>
          </cell>
          <cell r="C174">
            <v>169</v>
          </cell>
          <cell r="D174" t="str">
            <v>Tubo de concreto armado com diametro de 0,40m.</v>
          </cell>
          <cell r="E174" t="str">
            <v>m</v>
          </cell>
          <cell r="F174">
            <v>43.02</v>
          </cell>
          <cell r="G174">
            <v>768</v>
          </cell>
        </row>
        <row r="175">
          <cell r="B175" t="str">
            <v>DR05200100</v>
          </cell>
          <cell r="C175">
            <v>170</v>
          </cell>
          <cell r="D175" t="str">
            <v>Tubo de concreto armado com diâmetro de 0,50m.</v>
          </cell>
          <cell r="E175" t="str">
            <v>m</v>
          </cell>
          <cell r="F175">
            <v>62.61</v>
          </cell>
          <cell r="G175">
            <v>290</v>
          </cell>
        </row>
        <row r="176">
          <cell r="B176" t="str">
            <v>DR05200150</v>
          </cell>
          <cell r="C176">
            <v>171</v>
          </cell>
          <cell r="D176" t="str">
            <v>Tubo de concreto armado com diâmetro de 0,60m.</v>
          </cell>
          <cell r="E176" t="str">
            <v>m</v>
          </cell>
          <cell r="F176">
            <v>71.53</v>
          </cell>
          <cell r="G176">
            <v>54</v>
          </cell>
        </row>
        <row r="177">
          <cell r="B177" t="str">
            <v>DR05200200</v>
          </cell>
          <cell r="C177">
            <v>172</v>
          </cell>
          <cell r="D177" t="str">
            <v>Tubo de concreto armado com diâmetro de 0,70m.</v>
          </cell>
          <cell r="E177" t="str">
            <v>m</v>
          </cell>
          <cell r="F177">
            <v>106.59</v>
          </cell>
          <cell r="G177">
            <v>264</v>
          </cell>
        </row>
        <row r="178">
          <cell r="B178" t="str">
            <v>DR05200250</v>
          </cell>
          <cell r="C178">
            <v>173</v>
          </cell>
          <cell r="D178" t="str">
            <v>Tubo de concreto armado com diâmetro de 0,80m.</v>
          </cell>
          <cell r="E178" t="str">
            <v>m</v>
          </cell>
          <cell r="F178">
            <v>113.63</v>
          </cell>
          <cell r="G178">
            <v>38</v>
          </cell>
        </row>
        <row r="179">
          <cell r="B179" t="str">
            <v>DR05200350</v>
          </cell>
          <cell r="C179">
            <v>174</v>
          </cell>
          <cell r="D179" t="str">
            <v>Tubo de concreto armado com diametro de 1m.</v>
          </cell>
          <cell r="E179" t="str">
            <v>m</v>
          </cell>
          <cell r="F179">
            <v>189.28</v>
          </cell>
          <cell r="G179">
            <v>320</v>
          </cell>
        </row>
        <row r="180">
          <cell r="B180" t="str">
            <v>DR05200500</v>
          </cell>
          <cell r="C180">
            <v>175</v>
          </cell>
          <cell r="D180" t="str">
            <v>Tubo de concreto armado com diâmetro de 1,50m.</v>
          </cell>
          <cell r="E180" t="str">
            <v>m</v>
          </cell>
          <cell r="F180">
            <v>400.58</v>
          </cell>
          <cell r="G180">
            <v>214</v>
          </cell>
        </row>
        <row r="181">
          <cell r="B181" t="str">
            <v>DR05400100</v>
          </cell>
          <cell r="C181">
            <v>176</v>
          </cell>
          <cell r="D181" t="str">
            <v>Tubo de PVC rígido Vinilfort, diâmetro de 150mm.</v>
          </cell>
          <cell r="E181" t="str">
            <v>m</v>
          </cell>
          <cell r="F181">
            <v>19.47</v>
          </cell>
          <cell r="G181">
            <v>1643</v>
          </cell>
        </row>
        <row r="182">
          <cell r="B182" t="str">
            <v>DR05400150</v>
          </cell>
          <cell r="C182">
            <v>177</v>
          </cell>
          <cell r="D182" t="str">
            <v>Tubo de PVC rígido Vinilfort, diâmetro de 200mm.</v>
          </cell>
          <cell r="E182" t="str">
            <v>m</v>
          </cell>
          <cell r="F182">
            <v>27.22</v>
          </cell>
          <cell r="G182">
            <v>263</v>
          </cell>
        </row>
        <row r="183">
          <cell r="B183" t="str">
            <v>DR10050065</v>
          </cell>
          <cell r="C183">
            <v>178</v>
          </cell>
          <cell r="D183" t="str">
            <v>Tubo de ferro fundido K-9, diâmetro de 300mm.</v>
          </cell>
          <cell r="E183" t="str">
            <v>m</v>
          </cell>
          <cell r="F183">
            <v>370.29</v>
          </cell>
          <cell r="G183">
            <v>200</v>
          </cell>
        </row>
        <row r="184">
          <cell r="B184" t="str">
            <v>DR20100050</v>
          </cell>
          <cell r="C184">
            <v>179</v>
          </cell>
          <cell r="D184" t="str">
            <v>Poço de visita de (1,20x1,20x1,40)m ø 0,40 a 0,70m.</v>
          </cell>
          <cell r="E184" t="str">
            <v xml:space="preserve"> un</v>
          </cell>
          <cell r="F184">
            <v>704.13</v>
          </cell>
          <cell r="G184">
            <v>22</v>
          </cell>
        </row>
        <row r="185">
          <cell r="B185" t="str">
            <v>DR20100053</v>
          </cell>
          <cell r="C185">
            <v>180</v>
          </cell>
          <cell r="D185" t="str">
            <v>Poço de visita de (1,30 x1,30 x1,40)m ø de 0,80 m.</v>
          </cell>
          <cell r="E185" t="str">
            <v xml:space="preserve"> un</v>
          </cell>
          <cell r="F185">
            <v>750.69</v>
          </cell>
          <cell r="G185">
            <v>2</v>
          </cell>
        </row>
        <row r="186">
          <cell r="B186" t="str">
            <v>DR20100059</v>
          </cell>
          <cell r="C186">
            <v>181</v>
          </cell>
          <cell r="D186" t="str">
            <v>Poço de visita de (1.50x1.50x1.60)m ø1,00 m.</v>
          </cell>
          <cell r="E186" t="str">
            <v xml:space="preserve"> un</v>
          </cell>
          <cell r="F186">
            <v>948.69</v>
          </cell>
          <cell r="G186">
            <v>11</v>
          </cell>
        </row>
        <row r="187">
          <cell r="B187" t="str">
            <v>DR20100068</v>
          </cell>
          <cell r="C187">
            <v>182</v>
          </cell>
          <cell r="D187" t="str">
            <v>Poço de vista de ( 2x 2x2,10)m ø1,50m.</v>
          </cell>
          <cell r="E187" t="str">
            <v xml:space="preserve"> un</v>
          </cell>
          <cell r="F187">
            <v>1525.88</v>
          </cell>
          <cell r="G187">
            <v>7</v>
          </cell>
        </row>
        <row r="188">
          <cell r="B188" t="str">
            <v>DR20150053</v>
          </cell>
          <cell r="C188">
            <v>183</v>
          </cell>
          <cell r="D188" t="str">
            <v>Poço de visita para esgoto sanitário de 1m .</v>
          </cell>
          <cell r="E188" t="str">
            <v xml:space="preserve"> un</v>
          </cell>
          <cell r="F188">
            <v>129.63</v>
          </cell>
          <cell r="G188">
            <v>2</v>
          </cell>
        </row>
        <row r="189">
          <cell r="B189" t="str">
            <v>DR20150056</v>
          </cell>
          <cell r="C189">
            <v>184</v>
          </cell>
          <cell r="D189" t="str">
            <v xml:space="preserve">Poço de visita para esgoto sanitário de 1,05m.                      </v>
          </cell>
          <cell r="E189" t="str">
            <v xml:space="preserve"> un</v>
          </cell>
          <cell r="F189">
            <v>303.89</v>
          </cell>
          <cell r="G189">
            <v>1</v>
          </cell>
        </row>
        <row r="190">
          <cell r="B190" t="str">
            <v>DR20150059</v>
          </cell>
          <cell r="C190">
            <v>185</v>
          </cell>
          <cell r="D190" t="str">
            <v xml:space="preserve">Poço de visita para esgoto sanitário de 1,20m.  </v>
          </cell>
          <cell r="E190" t="str">
            <v xml:space="preserve"> un</v>
          </cell>
          <cell r="F190">
            <v>337.88</v>
          </cell>
          <cell r="G190">
            <v>15</v>
          </cell>
        </row>
        <row r="191">
          <cell r="B191" t="str">
            <v>DR20150062</v>
          </cell>
          <cell r="C191">
            <v>186</v>
          </cell>
          <cell r="D191" t="str">
            <v xml:space="preserve">Poço de visita de esgoto sanitário de 1,40m.      </v>
          </cell>
          <cell r="E191" t="str">
            <v xml:space="preserve"> un</v>
          </cell>
          <cell r="F191">
            <v>387.67</v>
          </cell>
          <cell r="G191">
            <v>5</v>
          </cell>
        </row>
        <row r="192">
          <cell r="B192" t="str">
            <v>DR20150065</v>
          </cell>
          <cell r="C192">
            <v>187</v>
          </cell>
          <cell r="D192" t="str">
            <v xml:space="preserve">Poço de visita de esgoto sanitário de 1,50m.  </v>
          </cell>
          <cell r="E192" t="str">
            <v xml:space="preserve"> un</v>
          </cell>
          <cell r="F192">
            <v>412.76</v>
          </cell>
          <cell r="G192">
            <v>7</v>
          </cell>
        </row>
        <row r="193">
          <cell r="B193" t="str">
            <v>DR20150068</v>
          </cell>
          <cell r="C193">
            <v>188</v>
          </cell>
          <cell r="D193" t="str">
            <v xml:space="preserve">Poço de visita de esgoto sanitário de 1,60m.          </v>
          </cell>
          <cell r="E193" t="str">
            <v xml:space="preserve"> un</v>
          </cell>
          <cell r="F193">
            <v>416.03</v>
          </cell>
          <cell r="G193">
            <v>4</v>
          </cell>
        </row>
        <row r="194">
          <cell r="B194" t="str">
            <v>DR20150071</v>
          </cell>
          <cell r="C194">
            <v>189</v>
          </cell>
          <cell r="D194" t="str">
            <v xml:space="preserve">Poço de visita de esgoto sanitário de 1,70m.   </v>
          </cell>
          <cell r="E194" t="str">
            <v xml:space="preserve"> un</v>
          </cell>
          <cell r="F194">
            <v>450.56</v>
          </cell>
          <cell r="G194">
            <v>2</v>
          </cell>
        </row>
        <row r="195">
          <cell r="B195" t="str">
            <v>DR20150074</v>
          </cell>
          <cell r="C195">
            <v>190</v>
          </cell>
          <cell r="D195" t="str">
            <v xml:space="preserve">Poço de visita de esgoto sanitário de 2m.       </v>
          </cell>
          <cell r="E195" t="str">
            <v xml:space="preserve"> un</v>
          </cell>
          <cell r="F195">
            <v>479.14</v>
          </cell>
          <cell r="G195">
            <v>12</v>
          </cell>
        </row>
        <row r="196">
          <cell r="B196" t="str">
            <v>DR20150077</v>
          </cell>
          <cell r="C196">
            <v>191</v>
          </cell>
          <cell r="D196" t="str">
            <v xml:space="preserve">Poço de visita de esgoto sanitário de 2,30m.        </v>
          </cell>
          <cell r="E196" t="str">
            <v xml:space="preserve"> un</v>
          </cell>
          <cell r="F196">
            <v>518.35</v>
          </cell>
          <cell r="G196">
            <v>2</v>
          </cell>
        </row>
        <row r="197">
          <cell r="B197" t="str">
            <v>DR30150103</v>
          </cell>
          <cell r="C197">
            <v>192</v>
          </cell>
          <cell r="D197" t="str">
            <v>Caixa de ralo de blocos de concreto prensado.</v>
          </cell>
          <cell r="E197" t="str">
            <v xml:space="preserve"> un</v>
          </cell>
          <cell r="F197">
            <v>541.29999999999995</v>
          </cell>
          <cell r="G197">
            <v>135</v>
          </cell>
        </row>
        <row r="198">
          <cell r="B198" t="str">
            <v>DR05300100</v>
          </cell>
          <cell r="C198">
            <v>193</v>
          </cell>
          <cell r="D198" t="str">
            <v>Manilha cerâmica vidrada, com diâmetro 0,15m.</v>
          </cell>
          <cell r="E198" t="str">
            <v>m</v>
          </cell>
          <cell r="F198">
            <v>16.14</v>
          </cell>
          <cell r="G198">
            <v>1240</v>
          </cell>
        </row>
        <row r="199">
          <cell r="B199" t="str">
            <v>DR35050250</v>
          </cell>
          <cell r="C199">
            <v>194</v>
          </cell>
          <cell r="D199" t="str">
            <v>Tampão de ferro fundido completo pesado, de 0,60m.</v>
          </cell>
          <cell r="E199" t="str">
            <v xml:space="preserve"> un</v>
          </cell>
          <cell r="F199">
            <v>209.66</v>
          </cell>
          <cell r="G199">
            <v>140</v>
          </cell>
        </row>
        <row r="200">
          <cell r="B200" t="str">
            <v>DR35050300</v>
          </cell>
          <cell r="C200">
            <v>195</v>
          </cell>
          <cell r="D200" t="str">
            <v>Tampão de ferro fundido completo, de 3 seções.</v>
          </cell>
          <cell r="E200" t="str">
            <v xml:space="preserve"> un</v>
          </cell>
          <cell r="F200">
            <v>1659.65</v>
          </cell>
          <cell r="G200">
            <v>9</v>
          </cell>
        </row>
        <row r="201">
          <cell r="B201" t="str">
            <v>DR55050450</v>
          </cell>
          <cell r="C201">
            <v>196</v>
          </cell>
          <cell r="D201" t="str">
            <v>Embasamento de tubulação, feito com pó-de-pedra.</v>
          </cell>
          <cell r="E201" t="str">
            <v>m3</v>
          </cell>
          <cell r="F201">
            <v>47.35</v>
          </cell>
          <cell r="G201">
            <v>200</v>
          </cell>
        </row>
        <row r="202">
          <cell r="B202" t="str">
            <v>DR75050077</v>
          </cell>
          <cell r="C202">
            <v>197</v>
          </cell>
          <cell r="D202" t="str">
            <v>Levantamento limpeza reassentamento tubos ø1,50m.</v>
          </cell>
          <cell r="E202" t="str">
            <v>m</v>
          </cell>
          <cell r="F202">
            <v>137.80000000000001</v>
          </cell>
          <cell r="G202">
            <v>576</v>
          </cell>
        </row>
        <row r="203">
          <cell r="B203" t="str">
            <v>BP05050050</v>
          </cell>
          <cell r="C203">
            <v>198</v>
          </cell>
          <cell r="D203" t="str">
            <v>Base de brita corrida.</v>
          </cell>
          <cell r="E203" t="str">
            <v>m3</v>
          </cell>
          <cell r="F203">
            <v>35.47</v>
          </cell>
          <cell r="G203">
            <v>7200</v>
          </cell>
        </row>
        <row r="204">
          <cell r="B204" t="str">
            <v>BP05050400A</v>
          </cell>
          <cell r="C204">
            <v>199</v>
          </cell>
          <cell r="D204" t="str">
            <v>Imprimação de base de pavimentação.</v>
          </cell>
          <cell r="E204" t="str">
            <v>m2</v>
          </cell>
          <cell r="F204">
            <v>2.04</v>
          </cell>
          <cell r="G204">
            <v>23998</v>
          </cell>
        </row>
        <row r="205">
          <cell r="B205" t="str">
            <v>BP05050100</v>
          </cell>
          <cell r="C205">
            <v>200</v>
          </cell>
          <cell r="D205" t="str">
            <v>Camada de bloqueio (colchão) de areia.</v>
          </cell>
          <cell r="E205" t="str">
            <v>m3</v>
          </cell>
          <cell r="F205">
            <v>29.11</v>
          </cell>
          <cell r="G205">
            <v>7200</v>
          </cell>
        </row>
        <row r="206">
          <cell r="B206" t="str">
            <v>BP05050103</v>
          </cell>
          <cell r="C206">
            <v>201</v>
          </cell>
          <cell r="D206" t="str">
            <v>Camada de bloqueio (colchão) de pó-de-pedra.</v>
          </cell>
          <cell r="E206" t="str">
            <v>m3</v>
          </cell>
          <cell r="F206">
            <v>31.41</v>
          </cell>
          <cell r="G206">
            <v>6000</v>
          </cell>
        </row>
        <row r="207">
          <cell r="B207" t="str">
            <v>BP10050659</v>
          </cell>
          <cell r="C207">
            <v>202</v>
          </cell>
          <cell r="D207" t="str">
            <v>Revestimento de CBUQ, com  10cm de espessura.</v>
          </cell>
          <cell r="E207" t="str">
            <v>m2</v>
          </cell>
          <cell r="F207">
            <v>24.98</v>
          </cell>
          <cell r="G207">
            <v>23998</v>
          </cell>
        </row>
        <row r="208">
          <cell r="B208" t="str">
            <v>BP10200368</v>
          </cell>
          <cell r="C208">
            <v>203</v>
          </cell>
          <cell r="D208" t="str">
            <v>Revestimento intertravado com peças de concreto.</v>
          </cell>
          <cell r="E208" t="str">
            <v>m2</v>
          </cell>
          <cell r="F208">
            <v>54.88</v>
          </cell>
          <cell r="G208">
            <v>18820</v>
          </cell>
        </row>
        <row r="209">
          <cell r="B209" t="str">
            <v>BP10250050</v>
          </cell>
          <cell r="C209">
            <v>204</v>
          </cell>
          <cell r="D209" t="str">
            <v>Paralelepípedos.Fornecimento.</v>
          </cell>
          <cell r="E209" t="str">
            <v xml:space="preserve"> un</v>
          </cell>
          <cell r="F209">
            <v>0.45</v>
          </cell>
          <cell r="G209">
            <v>2877</v>
          </cell>
        </row>
        <row r="210">
          <cell r="B210" t="str">
            <v>BP05050450</v>
          </cell>
          <cell r="C210">
            <v>205</v>
          </cell>
          <cell r="D210" t="str">
            <v>Regularização de subleito.</v>
          </cell>
          <cell r="E210" t="str">
            <v>m2</v>
          </cell>
          <cell r="F210">
            <v>0.41</v>
          </cell>
          <cell r="G210">
            <v>23998</v>
          </cell>
        </row>
        <row r="211">
          <cell r="B211" t="str">
            <v>BP20100053</v>
          </cell>
          <cell r="C211">
            <v>206</v>
          </cell>
          <cell r="D211" t="str">
            <v>Cordões de concreto simples, secção de (10x25)cm.</v>
          </cell>
          <cell r="E211" t="str">
            <v>m</v>
          </cell>
          <cell r="F211">
            <v>15.98</v>
          </cell>
          <cell r="G211">
            <v>864</v>
          </cell>
        </row>
        <row r="212">
          <cell r="B212" t="str">
            <v>BP05050250</v>
          </cell>
          <cell r="C212">
            <v>207</v>
          </cell>
          <cell r="D212" t="str">
            <v>Construção de aterro.</v>
          </cell>
          <cell r="E212" t="str">
            <v>m3</v>
          </cell>
          <cell r="F212">
            <v>1.1299999999999999</v>
          </cell>
          <cell r="G212">
            <v>5000</v>
          </cell>
        </row>
        <row r="213">
          <cell r="B213" t="str">
            <v>BP10050400A</v>
          </cell>
          <cell r="C213">
            <v>208</v>
          </cell>
          <cell r="D213" t="str">
            <v>Pintura de ligação.</v>
          </cell>
          <cell r="E213" t="str">
            <v>m2</v>
          </cell>
          <cell r="F213">
            <v>1.23</v>
          </cell>
          <cell r="G213">
            <v>23998</v>
          </cell>
        </row>
        <row r="214">
          <cell r="B214" t="str">
            <v>BP10050500</v>
          </cell>
          <cell r="C214">
            <v>209</v>
          </cell>
          <cell r="D214" t="str">
            <v>Recomposição de revestimento em concreto asfáltico.</v>
          </cell>
          <cell r="E214" t="str">
            <v>m2</v>
          </cell>
          <cell r="F214">
            <v>2.13</v>
          </cell>
          <cell r="G214">
            <v>2000</v>
          </cell>
        </row>
        <row r="215">
          <cell r="B215" t="str">
            <v>BP10150050</v>
          </cell>
          <cell r="C215">
            <v>210</v>
          </cell>
          <cell r="D215" t="str">
            <v>Junta de retração, serrada com disco de diamantes.</v>
          </cell>
          <cell r="E215" t="str">
            <v>m</v>
          </cell>
          <cell r="F215">
            <v>7.5</v>
          </cell>
          <cell r="G215">
            <v>415</v>
          </cell>
        </row>
        <row r="216">
          <cell r="B216" t="str">
            <v>BP10250050</v>
          </cell>
          <cell r="C216">
            <v>211</v>
          </cell>
          <cell r="D216" t="str">
            <v xml:space="preserve">Paralelepípedos.Fornecimento. </v>
          </cell>
          <cell r="E216" t="str">
            <v xml:space="preserve"> un</v>
          </cell>
          <cell r="F216">
            <v>0.45</v>
          </cell>
          <cell r="G216">
            <v>2877</v>
          </cell>
        </row>
        <row r="217">
          <cell r="B217" t="str">
            <v>BP15050050</v>
          </cell>
          <cell r="C217">
            <v>212</v>
          </cell>
          <cell r="D217" t="str">
            <v>Fresagem espessura de até 5cm.</v>
          </cell>
          <cell r="E217" t="str">
            <v>m2</v>
          </cell>
          <cell r="F217">
            <v>1.34</v>
          </cell>
          <cell r="G217">
            <v>16799</v>
          </cell>
        </row>
        <row r="218">
          <cell r="B218" t="str">
            <v>BP20150056</v>
          </cell>
          <cell r="C218">
            <v>213</v>
          </cell>
          <cell r="D218" t="str">
            <v>Sarjeta e meio-fio conjugados, de concreto simples.</v>
          </cell>
          <cell r="E218" t="str">
            <v>m</v>
          </cell>
          <cell r="F218">
            <v>44.43</v>
          </cell>
          <cell r="G218">
            <v>4315</v>
          </cell>
        </row>
        <row r="219">
          <cell r="B219" t="str">
            <v>PJ05100150</v>
          </cell>
          <cell r="C219">
            <v>214</v>
          </cell>
          <cell r="D219" t="str">
            <v>Plantio de grama em placas.</v>
          </cell>
          <cell r="E219" t="str">
            <v>m2</v>
          </cell>
          <cell r="F219">
            <v>6.48</v>
          </cell>
          <cell r="G219">
            <v>2213</v>
          </cell>
        </row>
        <row r="220">
          <cell r="B220" t="str">
            <v>PJ10050200</v>
          </cell>
          <cell r="C220">
            <v>215</v>
          </cell>
          <cell r="D220" t="str">
            <v>Plantio de árvore de 2m de altura.</v>
          </cell>
          <cell r="E220" t="str">
            <v xml:space="preserve"> un</v>
          </cell>
          <cell r="F220">
            <v>14.95</v>
          </cell>
          <cell r="G220">
            <v>283</v>
          </cell>
        </row>
        <row r="221">
          <cell r="B221" t="str">
            <v>PJ10150050</v>
          </cell>
          <cell r="C221">
            <v>216</v>
          </cell>
          <cell r="D221" t="str">
            <v>Árvores tipo 1 - Pseudobombax Ellipticum.</v>
          </cell>
          <cell r="E221" t="str">
            <v xml:space="preserve"> un</v>
          </cell>
          <cell r="F221">
            <v>12.9</v>
          </cell>
          <cell r="G221">
            <v>283</v>
          </cell>
        </row>
        <row r="222">
          <cell r="B222" t="str">
            <v>PJ10250056</v>
          </cell>
          <cell r="C222">
            <v>217</v>
          </cell>
          <cell r="D222" t="str">
            <v>Palmeira tipo 3 - Roystonea Oleracea.</v>
          </cell>
          <cell r="E222" t="str">
            <v xml:space="preserve"> un</v>
          </cell>
          <cell r="F222">
            <v>250</v>
          </cell>
          <cell r="G222">
            <v>20</v>
          </cell>
        </row>
        <row r="223">
          <cell r="B223" t="str">
            <v>PJ20100050</v>
          </cell>
          <cell r="C223">
            <v>218</v>
          </cell>
          <cell r="D223" t="str">
            <v>Arrancamento e replantio de árvore adulta.</v>
          </cell>
          <cell r="E223" t="str">
            <v xml:space="preserve"> un</v>
          </cell>
          <cell r="F223">
            <v>46.5</v>
          </cell>
          <cell r="G223">
            <v>32</v>
          </cell>
        </row>
        <row r="224">
          <cell r="B224" t="str">
            <v>PJ20100306</v>
          </cell>
          <cell r="C224">
            <v>219</v>
          </cell>
          <cell r="D224" t="str">
            <v>Remoção de árvore de grande porte.</v>
          </cell>
          <cell r="E224" t="str">
            <v xml:space="preserve"> un</v>
          </cell>
          <cell r="F224">
            <v>886.31</v>
          </cell>
          <cell r="G224">
            <v>10</v>
          </cell>
        </row>
        <row r="225">
          <cell r="B225" t="str">
            <v>PJ40100356</v>
          </cell>
          <cell r="C225">
            <v>220</v>
          </cell>
          <cell r="D225" t="str">
            <v>Tratamento fitossanitário em árvores.</v>
          </cell>
          <cell r="E225" t="str">
            <v xml:space="preserve"> un</v>
          </cell>
          <cell r="F225">
            <v>663.93</v>
          </cell>
          <cell r="G225">
            <v>100</v>
          </cell>
        </row>
        <row r="226">
          <cell r="B226" t="str">
            <v>PJ15050053</v>
          </cell>
          <cell r="C226">
            <v>221</v>
          </cell>
          <cell r="D226" t="str">
            <v>Cerca protetora para jardim.</v>
          </cell>
          <cell r="E226" t="str">
            <v>m2</v>
          </cell>
          <cell r="F226">
            <v>57.16</v>
          </cell>
          <cell r="G226">
            <v>200</v>
          </cell>
        </row>
        <row r="227">
          <cell r="B227" t="str">
            <v>PJ25050100</v>
          </cell>
          <cell r="C227">
            <v>222</v>
          </cell>
          <cell r="D227" t="str">
            <v>Banco para jardim, duplo, pés em ferro fundido.</v>
          </cell>
          <cell r="E227" t="str">
            <v xml:space="preserve"> un</v>
          </cell>
          <cell r="F227">
            <v>904.96</v>
          </cell>
          <cell r="G227">
            <v>36</v>
          </cell>
        </row>
        <row r="228">
          <cell r="B228" t="str">
            <v>PJ25050153</v>
          </cell>
          <cell r="C228">
            <v>223</v>
          </cell>
          <cell r="D228" t="str">
            <v>Mesa de jogos com 4 bancos.</v>
          </cell>
          <cell r="E228" t="str">
            <v xml:space="preserve"> un</v>
          </cell>
          <cell r="F228">
            <v>547.5</v>
          </cell>
          <cell r="G228">
            <v>14</v>
          </cell>
        </row>
        <row r="229">
          <cell r="B229" t="str">
            <v>PJ25100253</v>
          </cell>
          <cell r="C229">
            <v>224</v>
          </cell>
          <cell r="D229" t="str">
            <v>Brinquedo modelo A-08 Dupla Escalada.</v>
          </cell>
          <cell r="E229" t="str">
            <v xml:space="preserve"> un</v>
          </cell>
          <cell r="F229">
            <v>1730.38</v>
          </cell>
          <cell r="G229">
            <v>5</v>
          </cell>
        </row>
        <row r="230">
          <cell r="B230" t="str">
            <v>PJ25100350</v>
          </cell>
          <cell r="C230">
            <v>225</v>
          </cell>
          <cell r="D230" t="str">
            <v>Casa do Tarzan, referência M-45, conforme o modelo.</v>
          </cell>
          <cell r="E230" t="str">
            <v xml:space="preserve"> un</v>
          </cell>
          <cell r="F230">
            <v>2911.25</v>
          </cell>
          <cell r="G230">
            <v>1</v>
          </cell>
        </row>
        <row r="231">
          <cell r="B231" t="str">
            <v>PJ25100600</v>
          </cell>
          <cell r="C231">
            <v>226</v>
          </cell>
          <cell r="D231" t="str">
            <v>Etapa 8, conforme o modelo Pactaplayground.</v>
          </cell>
          <cell r="E231" t="str">
            <v xml:space="preserve"> un</v>
          </cell>
          <cell r="F231">
            <v>263.37</v>
          </cell>
          <cell r="G231">
            <v>1</v>
          </cell>
        </row>
        <row r="232">
          <cell r="B232" t="str">
            <v>PJ25101000</v>
          </cell>
          <cell r="C232">
            <v>227</v>
          </cell>
          <cell r="D232" t="str">
            <v>Prancha para abdominal, em madeira de Lei.</v>
          </cell>
          <cell r="E232" t="str">
            <v xml:space="preserve"> un</v>
          </cell>
          <cell r="F232">
            <v>288.86</v>
          </cell>
          <cell r="G232">
            <v>2</v>
          </cell>
        </row>
        <row r="233">
          <cell r="B233" t="str">
            <v>PJ15050153</v>
          </cell>
          <cell r="C233">
            <v>228</v>
          </cell>
          <cell r="D233" t="str">
            <v>Protetor de árvore em ferro de 3/8".</v>
          </cell>
          <cell r="E233" t="str">
            <v xml:space="preserve"> un</v>
          </cell>
          <cell r="F233">
            <v>40.17</v>
          </cell>
          <cell r="G233">
            <v>283</v>
          </cell>
        </row>
        <row r="234">
          <cell r="B234" t="str">
            <v>PJ20050200</v>
          </cell>
          <cell r="C234">
            <v>229</v>
          </cell>
          <cell r="D234" t="str">
            <v>Aterro com terra preta simples, para gramados.</v>
          </cell>
          <cell r="E234" t="str">
            <v>m3</v>
          </cell>
          <cell r="F234">
            <v>57.72</v>
          </cell>
          <cell r="G234">
            <v>303</v>
          </cell>
        </row>
        <row r="235">
          <cell r="B235" t="str">
            <v>PJ20050453</v>
          </cell>
          <cell r="C235">
            <v>230</v>
          </cell>
          <cell r="D235" t="str">
            <v>Irrigação de árvore e/ou palmeira com Caminhão Pipa.</v>
          </cell>
          <cell r="E235" t="str">
            <v xml:space="preserve"> un</v>
          </cell>
          <cell r="F235">
            <v>0.25</v>
          </cell>
          <cell r="G235">
            <v>303</v>
          </cell>
        </row>
        <row r="236">
          <cell r="B236" t="str">
            <v>PJ20050870</v>
          </cell>
          <cell r="C236">
            <v>231</v>
          </cell>
          <cell r="D236" t="str">
            <v xml:space="preserve">Revolvimento de solo até 20cm de profundidade.   </v>
          </cell>
          <cell r="E236" t="str">
            <v>m2</v>
          </cell>
          <cell r="F236">
            <v>0.67</v>
          </cell>
          <cell r="G236">
            <v>1000</v>
          </cell>
        </row>
        <row r="237">
          <cell r="B237" t="str">
            <v>PJ25250106</v>
          </cell>
          <cell r="C237">
            <v>232</v>
          </cell>
          <cell r="D237" t="str">
            <v>Frade metálico, em ferro fundido, modelo ciclovia.</v>
          </cell>
          <cell r="E237" t="str">
            <v xml:space="preserve"> un</v>
          </cell>
          <cell r="F237">
            <v>94.45</v>
          </cell>
          <cell r="G237">
            <v>505</v>
          </cell>
        </row>
        <row r="238">
          <cell r="B238" t="str">
            <v>PJ40050159</v>
          </cell>
          <cell r="C238">
            <v>233</v>
          </cell>
          <cell r="D238" t="str">
            <v>Remoção de espécies vegetais.</v>
          </cell>
          <cell r="E238" t="str">
            <v xml:space="preserve"> un</v>
          </cell>
          <cell r="F238">
            <v>207.92</v>
          </cell>
          <cell r="G238">
            <v>35</v>
          </cell>
        </row>
        <row r="239">
          <cell r="B239" t="str">
            <v>IP05100300</v>
          </cell>
          <cell r="C239">
            <v>234</v>
          </cell>
          <cell r="D239" t="str">
            <v>Poste de aço, reto, cônico contínuo de 4,5m.</v>
          </cell>
          <cell r="E239" t="str">
            <v xml:space="preserve"> un</v>
          </cell>
          <cell r="F239">
            <v>199.5</v>
          </cell>
          <cell r="G239">
            <v>70</v>
          </cell>
        </row>
        <row r="240">
          <cell r="B240" t="str">
            <v>IP05100553</v>
          </cell>
          <cell r="C240">
            <v>235</v>
          </cell>
          <cell r="D240" t="str">
            <v>Poste de aço, reto, de 7m.</v>
          </cell>
          <cell r="E240" t="str">
            <v xml:space="preserve"> un</v>
          </cell>
          <cell r="F240">
            <v>4336.38</v>
          </cell>
          <cell r="G240">
            <v>10</v>
          </cell>
        </row>
        <row r="241">
          <cell r="B241" t="str">
            <v>IP05100556</v>
          </cell>
          <cell r="C241">
            <v>236</v>
          </cell>
          <cell r="D241" t="str">
            <v>Poste de aço, reto, de 7m.</v>
          </cell>
          <cell r="E241" t="str">
            <v xml:space="preserve"> un</v>
          </cell>
          <cell r="F241">
            <v>4127</v>
          </cell>
          <cell r="G241">
            <v>20</v>
          </cell>
        </row>
        <row r="242">
          <cell r="B242" t="str">
            <v>IP05100562</v>
          </cell>
          <cell r="C242">
            <v>237</v>
          </cell>
          <cell r="D242" t="str">
            <v>Poste de aço, reto, de 7m.</v>
          </cell>
          <cell r="E242" t="str">
            <v xml:space="preserve"> un</v>
          </cell>
          <cell r="F242">
            <v>3360</v>
          </cell>
          <cell r="G242">
            <v>40</v>
          </cell>
        </row>
        <row r="243">
          <cell r="B243" t="str">
            <v>IP10300506</v>
          </cell>
          <cell r="C243">
            <v>238</v>
          </cell>
          <cell r="D243" t="str">
            <v>Conector tipo cunha, em liga de cobre estanhado.</v>
          </cell>
          <cell r="E243" t="str">
            <v xml:space="preserve"> un</v>
          </cell>
          <cell r="F243">
            <v>6.55</v>
          </cell>
          <cell r="G243">
            <v>32</v>
          </cell>
        </row>
        <row r="244">
          <cell r="B244" t="str">
            <v>IP15250100</v>
          </cell>
          <cell r="C244">
            <v>239</v>
          </cell>
          <cell r="D244" t="str">
            <v xml:space="preserve">Cabo de cobre nu, seção de 16mm2.  Fornecimento.  </v>
          </cell>
          <cell r="E244" t="str">
            <v>kg</v>
          </cell>
          <cell r="F244">
            <v>11.42</v>
          </cell>
          <cell r="G244">
            <v>140</v>
          </cell>
        </row>
        <row r="245">
          <cell r="B245" t="str">
            <v>IP15250109</v>
          </cell>
          <cell r="C245">
            <v>240</v>
          </cell>
          <cell r="D245" t="str">
            <v xml:space="preserve">Cabo de cobre nu, seção de 25mm2.  Fornecimento. </v>
          </cell>
          <cell r="E245" t="str">
            <v>kg</v>
          </cell>
          <cell r="F245">
            <v>11.42</v>
          </cell>
          <cell r="G245">
            <v>141.69999999999999</v>
          </cell>
        </row>
        <row r="246">
          <cell r="B246" t="str">
            <v>IP15300053</v>
          </cell>
          <cell r="C246">
            <v>241</v>
          </cell>
          <cell r="D246" t="str">
            <v>Cabo de cobre flexível, 750V, seção de 2x1,5mm2.</v>
          </cell>
          <cell r="E246" t="str">
            <v>m</v>
          </cell>
          <cell r="F246">
            <v>0.88</v>
          </cell>
          <cell r="G246">
            <v>2158</v>
          </cell>
        </row>
        <row r="247">
          <cell r="B247" t="str">
            <v>IP15300062</v>
          </cell>
          <cell r="C247">
            <v>242</v>
          </cell>
          <cell r="D247" t="str">
            <v>Cabo de cobre flexível, 750V, seção de 3x1,5mm2.</v>
          </cell>
          <cell r="E247" t="str">
            <v xml:space="preserve"> un</v>
          </cell>
          <cell r="F247">
            <v>4.62</v>
          </cell>
          <cell r="G247">
            <v>2158</v>
          </cell>
        </row>
        <row r="248">
          <cell r="B248" t="str">
            <v>IP15350350</v>
          </cell>
          <cell r="C248">
            <v>243</v>
          </cell>
          <cell r="D248" t="str">
            <v>Cabo de cobre rígido, seção de 10mm2, 1Kv,  XLPE.</v>
          </cell>
          <cell r="E248" t="str">
            <v>m</v>
          </cell>
          <cell r="F248">
            <v>2.2599999999999998</v>
          </cell>
          <cell r="G248">
            <v>5100</v>
          </cell>
        </row>
        <row r="249">
          <cell r="B249" t="str">
            <v>IP15350456</v>
          </cell>
          <cell r="C249">
            <v>244</v>
          </cell>
          <cell r="D249" t="str">
            <v>Cabo de cobre rígido, seção de 25mm2, 1Kv, XLPE.</v>
          </cell>
          <cell r="E249" t="str">
            <v>m</v>
          </cell>
          <cell r="F249">
            <v>4.4400000000000004</v>
          </cell>
          <cell r="G249">
            <v>144</v>
          </cell>
        </row>
        <row r="250">
          <cell r="B250" t="str">
            <v>IP15350556</v>
          </cell>
          <cell r="C250">
            <v>245</v>
          </cell>
          <cell r="D250" t="str">
            <v>Cabo de cobre rígido, seção de 50mm2, 1Kv, XLPE.</v>
          </cell>
          <cell r="E250" t="str">
            <v>m</v>
          </cell>
          <cell r="F250">
            <v>23.38</v>
          </cell>
          <cell r="G250">
            <v>1870</v>
          </cell>
        </row>
        <row r="251">
          <cell r="B251" t="str">
            <v>IP15450106</v>
          </cell>
          <cell r="C251">
            <v>246</v>
          </cell>
          <cell r="D251" t="str">
            <v>Colocação de 3 condutores singelos em linha de dutos.</v>
          </cell>
          <cell r="E251" t="str">
            <v>m</v>
          </cell>
          <cell r="F251">
            <v>1.42</v>
          </cell>
          <cell r="G251">
            <v>940</v>
          </cell>
        </row>
        <row r="252">
          <cell r="B252" t="str">
            <v>IP15450109</v>
          </cell>
          <cell r="C252">
            <v>247</v>
          </cell>
          <cell r="D252" t="str">
            <v>Colocação de 4 condutores singelos em linha de dutos.</v>
          </cell>
          <cell r="E252" t="str">
            <v>m</v>
          </cell>
          <cell r="F252">
            <v>1.96</v>
          </cell>
          <cell r="G252">
            <v>6180</v>
          </cell>
        </row>
        <row r="253">
          <cell r="B253" t="str">
            <v>IP35150050</v>
          </cell>
          <cell r="C253">
            <v>248</v>
          </cell>
          <cell r="D253" t="str">
            <v>Comando em grupo CRJ-04 ou similar, 85A.</v>
          </cell>
          <cell r="E253" t="str">
            <v xml:space="preserve"> un</v>
          </cell>
          <cell r="F253">
            <v>1984.4</v>
          </cell>
          <cell r="G253">
            <v>2</v>
          </cell>
        </row>
        <row r="254">
          <cell r="B254" t="str">
            <v>IP35150400</v>
          </cell>
          <cell r="C254">
            <v>249</v>
          </cell>
          <cell r="D254" t="str">
            <v>Comando para IP, caixa trifásico, capacidade de 45A.</v>
          </cell>
          <cell r="E254" t="str">
            <v xml:space="preserve"> un</v>
          </cell>
          <cell r="F254">
            <v>1238</v>
          </cell>
          <cell r="G254">
            <v>6</v>
          </cell>
        </row>
        <row r="255">
          <cell r="B255" t="str">
            <v>IP40050100</v>
          </cell>
          <cell r="C255">
            <v>250</v>
          </cell>
          <cell r="D255" t="str">
            <v>Chave blindada, bipolar, 60A. Fornecimento.</v>
          </cell>
          <cell r="E255" t="str">
            <v xml:space="preserve"> un</v>
          </cell>
          <cell r="F255">
            <v>127</v>
          </cell>
          <cell r="G255">
            <v>10</v>
          </cell>
        </row>
        <row r="256">
          <cell r="B256" t="str">
            <v>IP50300850</v>
          </cell>
          <cell r="C256">
            <v>251</v>
          </cell>
          <cell r="D256" t="str">
            <v>Reator subterrâneo para lâmpada de VS de 400W.</v>
          </cell>
          <cell r="E256" t="str">
            <v xml:space="preserve"> un</v>
          </cell>
          <cell r="F256">
            <v>79.099999999999994</v>
          </cell>
          <cell r="G256">
            <v>198</v>
          </cell>
        </row>
        <row r="257">
          <cell r="B257" t="str">
            <v>IP10350400</v>
          </cell>
          <cell r="C257">
            <v>252</v>
          </cell>
          <cell r="D257" t="str">
            <v>Caixa de ligação tipo Condulets R-15/LB-22.</v>
          </cell>
          <cell r="E257" t="str">
            <v xml:space="preserve"> un</v>
          </cell>
          <cell r="F257">
            <v>7.62</v>
          </cell>
          <cell r="G257">
            <v>40</v>
          </cell>
        </row>
        <row r="258">
          <cell r="B258" t="str">
            <v>IP20050050</v>
          </cell>
          <cell r="C258">
            <v>253</v>
          </cell>
          <cell r="D258" t="str">
            <v xml:space="preserve">Aterramento de caixa Hand-Hole. </v>
          </cell>
          <cell r="E258" t="str">
            <v xml:space="preserve"> un</v>
          </cell>
          <cell r="F258">
            <v>10.34</v>
          </cell>
          <cell r="G258">
            <v>140</v>
          </cell>
        </row>
        <row r="259">
          <cell r="B259" t="str">
            <v>IP25100153</v>
          </cell>
          <cell r="C259">
            <v>254</v>
          </cell>
          <cell r="D259" t="str">
            <v>Caixa Hand-Hole, (0,60x0,60)m.</v>
          </cell>
          <cell r="E259" t="str">
            <v xml:space="preserve"> un</v>
          </cell>
          <cell r="F259">
            <v>80.78</v>
          </cell>
          <cell r="G259">
            <v>140</v>
          </cell>
        </row>
        <row r="260">
          <cell r="B260" t="str">
            <v>IP25100165</v>
          </cell>
          <cell r="C260">
            <v>255</v>
          </cell>
          <cell r="D260" t="str">
            <v>Caixa Hand-Hole, (0,60x0,90)m.</v>
          </cell>
          <cell r="E260" t="str">
            <v xml:space="preserve"> un</v>
          </cell>
          <cell r="F260">
            <v>111.4</v>
          </cell>
          <cell r="G260">
            <v>20</v>
          </cell>
        </row>
        <row r="261">
          <cell r="B261" t="str">
            <v>IP50100200</v>
          </cell>
          <cell r="C261">
            <v>256</v>
          </cell>
          <cell r="D261" t="str">
            <v>Luminária decorativa LDRJ-06 para lâmpada VS.</v>
          </cell>
          <cell r="E261" t="str">
            <v xml:space="preserve"> un</v>
          </cell>
          <cell r="F261">
            <v>362.07</v>
          </cell>
          <cell r="G261">
            <v>360</v>
          </cell>
        </row>
        <row r="262">
          <cell r="B262" t="str">
            <v>IP50100250</v>
          </cell>
          <cell r="C262">
            <v>257</v>
          </cell>
          <cell r="D262" t="str">
            <v>Luminária decorativa tipo LDRJ-16/2.</v>
          </cell>
          <cell r="E262" t="str">
            <v xml:space="preserve"> un</v>
          </cell>
          <cell r="F262">
            <v>249.69</v>
          </cell>
          <cell r="G262">
            <v>280</v>
          </cell>
        </row>
        <row r="263">
          <cell r="B263" t="str">
            <v>IP50200050</v>
          </cell>
          <cell r="C263">
            <v>258</v>
          </cell>
          <cell r="D263" t="str">
            <v>Base simples para luminária LDRJ-06.</v>
          </cell>
          <cell r="E263" t="str">
            <v xml:space="preserve"> un</v>
          </cell>
          <cell r="F263">
            <v>40</v>
          </cell>
          <cell r="G263">
            <v>280</v>
          </cell>
        </row>
        <row r="264">
          <cell r="B264" t="str">
            <v>IP50250406</v>
          </cell>
          <cell r="C264">
            <v>259</v>
          </cell>
          <cell r="D264" t="str">
            <v>Lâmpada de multivapor metálico (MVM) 70W/220V.</v>
          </cell>
          <cell r="E264" t="str">
            <v xml:space="preserve"> un</v>
          </cell>
          <cell r="F264">
            <v>73.77</v>
          </cell>
          <cell r="G264">
            <v>80</v>
          </cell>
        </row>
        <row r="265">
          <cell r="B265" t="str">
            <v>IP50250412</v>
          </cell>
          <cell r="C265">
            <v>260</v>
          </cell>
          <cell r="D265" t="str">
            <v>Lâmpada de multivapor metálico (MVM) 150W/220V.</v>
          </cell>
          <cell r="E265" t="str">
            <v xml:space="preserve"> un</v>
          </cell>
          <cell r="F265">
            <v>163.22999999999999</v>
          </cell>
          <cell r="G265">
            <v>20</v>
          </cell>
        </row>
        <row r="266">
          <cell r="B266" t="str">
            <v>IP05350100</v>
          </cell>
          <cell r="C266">
            <v>261</v>
          </cell>
          <cell r="D266" t="str">
            <v>Fundação simples de concreto pré-moldado,RIOLUZ.</v>
          </cell>
          <cell r="E266" t="str">
            <v xml:space="preserve"> un</v>
          </cell>
          <cell r="F266">
            <v>55.26</v>
          </cell>
          <cell r="G266">
            <v>70</v>
          </cell>
        </row>
        <row r="267">
          <cell r="B267" t="str">
            <v>IP05350150</v>
          </cell>
          <cell r="C267">
            <v>262</v>
          </cell>
          <cell r="D267" t="str">
            <v>Fundação simples de concreto pré-moldado,RIOLUZ.</v>
          </cell>
          <cell r="E267" t="str">
            <v xml:space="preserve"> un</v>
          </cell>
          <cell r="F267">
            <v>61.7</v>
          </cell>
          <cell r="G267">
            <v>70</v>
          </cell>
        </row>
        <row r="268">
          <cell r="B268" t="str">
            <v>IP05550150</v>
          </cell>
          <cell r="C268">
            <v>263</v>
          </cell>
          <cell r="D268" t="str">
            <v>Braço, padrão RIOLUZ, de 1,5m até 2,50m.</v>
          </cell>
          <cell r="E268" t="str">
            <v xml:space="preserve"> un</v>
          </cell>
          <cell r="F268">
            <v>47.7</v>
          </cell>
          <cell r="G268">
            <v>280</v>
          </cell>
        </row>
        <row r="269">
          <cell r="B269" t="str">
            <v>IP15200050</v>
          </cell>
          <cell r="C269">
            <v>264</v>
          </cell>
          <cell r="D269" t="str">
            <v>Mufla, 12/20Kv, referência terminal modular TM.</v>
          </cell>
          <cell r="E269" t="str">
            <v xml:space="preserve"> un</v>
          </cell>
          <cell r="F269">
            <v>173.71</v>
          </cell>
          <cell r="G269">
            <v>40</v>
          </cell>
        </row>
        <row r="270">
          <cell r="B270" t="str">
            <v>IP15500100</v>
          </cell>
          <cell r="C270">
            <v>265</v>
          </cell>
          <cell r="D270" t="str">
            <v>Anilha de nylon para identificação de condutor XLPE.</v>
          </cell>
          <cell r="E270" t="str">
            <v xml:space="preserve"> un</v>
          </cell>
          <cell r="F270">
            <v>0.02</v>
          </cell>
          <cell r="G270">
            <v>324</v>
          </cell>
        </row>
        <row r="271">
          <cell r="B271" t="str">
            <v>IP15500150</v>
          </cell>
          <cell r="C271">
            <v>266</v>
          </cell>
          <cell r="D271" t="str">
            <v>Anilha de nylon para identificação de condutor XLPE.</v>
          </cell>
          <cell r="E271" t="str">
            <v xml:space="preserve"> un</v>
          </cell>
          <cell r="F271">
            <v>0.03</v>
          </cell>
          <cell r="G271">
            <v>324</v>
          </cell>
        </row>
        <row r="272">
          <cell r="B272" t="str">
            <v>IP20050053</v>
          </cell>
          <cell r="C272">
            <v>267</v>
          </cell>
          <cell r="D272" t="str">
            <v>Aterramento de poste de aço.</v>
          </cell>
          <cell r="E272" t="str">
            <v xml:space="preserve"> un</v>
          </cell>
          <cell r="F272">
            <v>18.57</v>
          </cell>
          <cell r="G272">
            <v>140</v>
          </cell>
        </row>
        <row r="273">
          <cell r="B273" t="str">
            <v>IP20050056</v>
          </cell>
          <cell r="C273">
            <v>268</v>
          </cell>
          <cell r="D273" t="str">
            <v>Aterramento de tampão.</v>
          </cell>
          <cell r="E273" t="str">
            <v xml:space="preserve"> un</v>
          </cell>
          <cell r="F273">
            <v>28.47</v>
          </cell>
          <cell r="G273">
            <v>140</v>
          </cell>
        </row>
        <row r="274">
          <cell r="B274" t="str">
            <v>IP20050153</v>
          </cell>
          <cell r="C274">
            <v>269</v>
          </cell>
          <cell r="D274" t="str">
            <v>Conjunto de aterramento de transformador.</v>
          </cell>
          <cell r="E274" t="str">
            <v xml:space="preserve"> un</v>
          </cell>
          <cell r="F274">
            <v>176.69</v>
          </cell>
          <cell r="G274">
            <v>53</v>
          </cell>
        </row>
        <row r="275">
          <cell r="B275" t="str">
            <v>IP30200509</v>
          </cell>
          <cell r="C275">
            <v>270</v>
          </cell>
          <cell r="D275" t="str">
            <v>Luva para eletroduto de PVC rígido de 50mm.</v>
          </cell>
          <cell r="E275" t="str">
            <v xml:space="preserve"> un</v>
          </cell>
          <cell r="F275">
            <v>3.43</v>
          </cell>
          <cell r="G275">
            <v>40</v>
          </cell>
        </row>
        <row r="276">
          <cell r="B276" t="str">
            <v>IP50300700</v>
          </cell>
          <cell r="C276">
            <v>271</v>
          </cell>
          <cell r="D276" t="str">
            <v>Reator subterrâneo lâmpada vapor de sódio de 70W.</v>
          </cell>
          <cell r="E276" t="str">
            <v xml:space="preserve"> un</v>
          </cell>
          <cell r="F276">
            <v>40.54</v>
          </cell>
          <cell r="G276">
            <v>200</v>
          </cell>
        </row>
        <row r="277">
          <cell r="B277" t="str">
            <v>IP50300750</v>
          </cell>
          <cell r="C277">
            <v>272</v>
          </cell>
          <cell r="D277" t="str">
            <v>Reator subterrâneo lâmpada vapor de sódio de 150W.</v>
          </cell>
          <cell r="E277" t="str">
            <v xml:space="preserve"> un</v>
          </cell>
          <cell r="F277">
            <v>74.319999999999993</v>
          </cell>
          <cell r="G277">
            <v>26</v>
          </cell>
        </row>
        <row r="278">
          <cell r="B278" t="str">
            <v>IP60200200</v>
          </cell>
          <cell r="C278">
            <v>273</v>
          </cell>
          <cell r="D278" t="str">
            <v xml:space="preserve">Retirada de chaves fusíveis e ferragens, linha 13,2Kv.   </v>
          </cell>
          <cell r="E278" t="str">
            <v xml:space="preserve"> un</v>
          </cell>
          <cell r="F278">
            <v>9.76</v>
          </cell>
          <cell r="G278">
            <v>100</v>
          </cell>
        </row>
        <row r="279">
          <cell r="B279" t="str">
            <v>IP60200362</v>
          </cell>
          <cell r="C279">
            <v>274</v>
          </cell>
          <cell r="D279" t="str">
            <v>Retirada de luminária em poste com 13m a 15m.</v>
          </cell>
          <cell r="E279" t="str">
            <v xml:space="preserve"> un</v>
          </cell>
          <cell r="F279">
            <v>9.76</v>
          </cell>
          <cell r="G279">
            <v>118</v>
          </cell>
        </row>
        <row r="280">
          <cell r="B280" t="str">
            <v>IP60200512</v>
          </cell>
          <cell r="C280">
            <v>275</v>
          </cell>
          <cell r="D280" t="str">
            <v xml:space="preserve">Retirada de poste de concreto ou aço de 13m a 15m.   </v>
          </cell>
          <cell r="E280" t="str">
            <v xml:space="preserve"> un</v>
          </cell>
          <cell r="F280">
            <v>97.64</v>
          </cell>
          <cell r="G280">
            <v>108</v>
          </cell>
        </row>
        <row r="281">
          <cell r="B281" t="str">
            <v>IP60200650</v>
          </cell>
          <cell r="C281">
            <v>276</v>
          </cell>
          <cell r="D281" t="str">
            <v xml:space="preserve">Retirada de rede aérea de 13,2Kv (lance).   </v>
          </cell>
          <cell r="E281" t="str">
            <v xml:space="preserve"> un</v>
          </cell>
          <cell r="F281">
            <v>19.53</v>
          </cell>
          <cell r="G281">
            <v>94</v>
          </cell>
        </row>
        <row r="282">
          <cell r="B282" t="str">
            <v>IP60200800</v>
          </cell>
          <cell r="C282">
            <v>277</v>
          </cell>
          <cell r="D282" t="str">
            <v xml:space="preserve">Retirada de transformadores de 5Kva até 112,5Kva.   </v>
          </cell>
          <cell r="E282" t="str">
            <v xml:space="preserve"> un</v>
          </cell>
          <cell r="F282">
            <v>39.06</v>
          </cell>
          <cell r="G282">
            <v>2</v>
          </cell>
        </row>
        <row r="283">
          <cell r="B283" t="str">
            <v>IP99990150</v>
          </cell>
          <cell r="C283">
            <v>278</v>
          </cell>
          <cell r="D283" t="str">
            <v>Capa isolante de silicone para conector tipo cunha.</v>
          </cell>
          <cell r="E283" t="str">
            <v xml:space="preserve"> un</v>
          </cell>
          <cell r="F283">
            <v>3.68</v>
          </cell>
          <cell r="G283">
            <v>1475</v>
          </cell>
        </row>
        <row r="284">
          <cell r="B284" t="str">
            <v>ST05051200</v>
          </cell>
          <cell r="C284">
            <v>279</v>
          </cell>
          <cell r="D284" t="str">
            <v>Sinalização horizontal, aplicada por extursão.</v>
          </cell>
          <cell r="E284" t="str">
            <v>m2</v>
          </cell>
          <cell r="F284">
            <v>37.81</v>
          </cell>
          <cell r="G284">
            <v>1000</v>
          </cell>
        </row>
        <row r="285">
          <cell r="B285" t="str">
            <v>ST10150050</v>
          </cell>
          <cell r="C285">
            <v>280</v>
          </cell>
          <cell r="D285" t="str">
            <v>Bloco semafórico para pedestre.</v>
          </cell>
          <cell r="E285" t="str">
            <v xml:space="preserve"> un</v>
          </cell>
          <cell r="F285">
            <v>224.25</v>
          </cell>
          <cell r="G285">
            <v>60</v>
          </cell>
        </row>
        <row r="286">
          <cell r="B286" t="str">
            <v>ST10150150</v>
          </cell>
          <cell r="C286">
            <v>281</v>
          </cell>
          <cell r="D286" t="str">
            <v>Bloco semafórico principal.</v>
          </cell>
          <cell r="E286" t="str">
            <v xml:space="preserve"> un</v>
          </cell>
          <cell r="F286">
            <v>691.39</v>
          </cell>
          <cell r="G286">
            <v>48</v>
          </cell>
        </row>
        <row r="287">
          <cell r="B287" t="str">
            <v>ST10150200</v>
          </cell>
          <cell r="C287">
            <v>282</v>
          </cell>
          <cell r="D287" t="str">
            <v>Bloco semafórico repetidor.</v>
          </cell>
          <cell r="E287" t="str">
            <v xml:space="preserve"> un</v>
          </cell>
          <cell r="F287">
            <v>423</v>
          </cell>
          <cell r="G287">
            <v>65</v>
          </cell>
        </row>
        <row r="288">
          <cell r="B288" t="str">
            <v>ST10150300</v>
          </cell>
          <cell r="C288">
            <v>283</v>
          </cell>
          <cell r="D288" t="str">
            <v>Conjunto semafórico para pedestre.</v>
          </cell>
          <cell r="E288" t="str">
            <v xml:space="preserve"> un</v>
          </cell>
          <cell r="F288">
            <v>1779.7</v>
          </cell>
          <cell r="G288">
            <v>20</v>
          </cell>
        </row>
        <row r="289">
          <cell r="B289" t="str">
            <v>ST15250100</v>
          </cell>
          <cell r="C289">
            <v>284</v>
          </cell>
          <cell r="D289" t="str">
            <v>Placa de sinalização de alumínio com fundo pintado.</v>
          </cell>
          <cell r="E289" t="str">
            <v>m2</v>
          </cell>
          <cell r="F289">
            <v>239</v>
          </cell>
          <cell r="G289">
            <v>30</v>
          </cell>
        </row>
        <row r="290">
          <cell r="B290" t="str">
            <v>ST15250150</v>
          </cell>
          <cell r="C290">
            <v>285</v>
          </cell>
          <cell r="D290" t="str">
            <v>Placa de sinalização de alumínio em película refletiva.</v>
          </cell>
          <cell r="E290" t="str">
            <v>m2</v>
          </cell>
          <cell r="F290">
            <v>1013.69</v>
          </cell>
          <cell r="G290">
            <v>60</v>
          </cell>
        </row>
        <row r="291">
          <cell r="B291" t="str">
            <v>ST15250200</v>
          </cell>
          <cell r="C291">
            <v>286</v>
          </cell>
          <cell r="D291" t="str">
            <v>Placa de sinalização de alumínio em película refletiva.</v>
          </cell>
          <cell r="E291" t="str">
            <v>m2</v>
          </cell>
          <cell r="F291">
            <v>564.05999999999995</v>
          </cell>
          <cell r="G291">
            <v>400</v>
          </cell>
        </row>
        <row r="292">
          <cell r="B292" t="str">
            <v>ST10100050</v>
          </cell>
          <cell r="C292">
            <v>287</v>
          </cell>
          <cell r="D292" t="str">
            <v>Controlador de área, compatível com CET-RIO/CTA.</v>
          </cell>
          <cell r="E292" t="str">
            <v xml:space="preserve"> un</v>
          </cell>
          <cell r="F292">
            <v>53682.42</v>
          </cell>
          <cell r="G292">
            <v>1</v>
          </cell>
        </row>
        <row r="293">
          <cell r="B293" t="str">
            <v>ST10100450</v>
          </cell>
          <cell r="C293">
            <v>288</v>
          </cell>
          <cell r="D293" t="str">
            <v>Controlador eletrônico de tráfego local, 4 fases.</v>
          </cell>
          <cell r="E293" t="str">
            <v xml:space="preserve"> un</v>
          </cell>
          <cell r="F293">
            <v>8268.98</v>
          </cell>
          <cell r="G293">
            <v>2</v>
          </cell>
        </row>
        <row r="294">
          <cell r="B294" t="str">
            <v>ST10100500</v>
          </cell>
          <cell r="C294">
            <v>289</v>
          </cell>
          <cell r="D294" t="str">
            <v>Controlador eletrônico de tráfego local, 6 fases.</v>
          </cell>
          <cell r="E294" t="str">
            <v xml:space="preserve"> un</v>
          </cell>
          <cell r="F294">
            <v>9048.98</v>
          </cell>
          <cell r="G294">
            <v>1</v>
          </cell>
        </row>
        <row r="295">
          <cell r="B295" t="str">
            <v>ST10100550</v>
          </cell>
          <cell r="C295">
            <v>290</v>
          </cell>
          <cell r="D295" t="str">
            <v>Controlador eletrônico de tráfego local, 8 fases.</v>
          </cell>
          <cell r="E295" t="str">
            <v xml:space="preserve"> un</v>
          </cell>
          <cell r="F295">
            <v>9828.98</v>
          </cell>
          <cell r="G295">
            <v>1</v>
          </cell>
        </row>
        <row r="296">
          <cell r="B296" t="str">
            <v>ST10100600</v>
          </cell>
          <cell r="C296">
            <v>291</v>
          </cell>
          <cell r="D296" t="str">
            <v>Controlador eletrônico de tráfego local, 10 fases.</v>
          </cell>
          <cell r="E296" t="str">
            <v xml:space="preserve"> un</v>
          </cell>
          <cell r="F296">
            <v>15372.94</v>
          </cell>
          <cell r="G296">
            <v>1</v>
          </cell>
        </row>
        <row r="297">
          <cell r="B297" t="str">
            <v>ST10100650</v>
          </cell>
          <cell r="C297">
            <v>292</v>
          </cell>
          <cell r="D297" t="str">
            <v>Controlador eletrônico de tráfego local, 12 fases.</v>
          </cell>
          <cell r="E297" t="str">
            <v xml:space="preserve"> un</v>
          </cell>
          <cell r="F297">
            <v>16152.94</v>
          </cell>
          <cell r="G297">
            <v>2</v>
          </cell>
        </row>
        <row r="298">
          <cell r="B298" t="str">
            <v>ST10150300</v>
          </cell>
          <cell r="C298">
            <v>293</v>
          </cell>
          <cell r="D298" t="str">
            <v>Conjunto semafórico para pedestre.</v>
          </cell>
          <cell r="E298" t="str">
            <v xml:space="preserve"> un</v>
          </cell>
          <cell r="F298">
            <v>1779.7</v>
          </cell>
          <cell r="G298">
            <v>20</v>
          </cell>
        </row>
        <row r="299">
          <cell r="B299" t="str">
            <v>ST25100150</v>
          </cell>
          <cell r="C299">
            <v>294</v>
          </cell>
          <cell r="D299" t="str">
            <v>Fornecimento de cabo comunicação de CTP-APL-50.</v>
          </cell>
          <cell r="E299" t="str">
            <v>m</v>
          </cell>
          <cell r="F299">
            <v>2.64</v>
          </cell>
          <cell r="G299">
            <v>220</v>
          </cell>
        </row>
        <row r="300">
          <cell r="B300" t="str">
            <v>ST25100300</v>
          </cell>
          <cell r="C300">
            <v>295</v>
          </cell>
          <cell r="D300" t="str">
            <v>Fornecimento de cabo comunicação de cobre, 0,65mm2.</v>
          </cell>
          <cell r="E300" t="str">
            <v>m</v>
          </cell>
          <cell r="F300">
            <v>0.97</v>
          </cell>
          <cell r="G300">
            <v>1215</v>
          </cell>
        </row>
        <row r="301">
          <cell r="B301" t="str">
            <v>ST25100400</v>
          </cell>
          <cell r="C301">
            <v>296</v>
          </cell>
          <cell r="D301" t="str">
            <v xml:space="preserve">Fornecimento de fio telefônico FE-100, ø de 1mm2.      </v>
          </cell>
          <cell r="E301" t="str">
            <v>m</v>
          </cell>
          <cell r="F301">
            <v>0.57999999999999996</v>
          </cell>
          <cell r="G301">
            <v>4618</v>
          </cell>
        </row>
        <row r="302">
          <cell r="B302" t="str">
            <v>ST25150050</v>
          </cell>
          <cell r="C302">
            <v>297</v>
          </cell>
          <cell r="D302" t="str">
            <v>Cabo de fibra ótico, monomodo, geleado.</v>
          </cell>
          <cell r="E302" t="str">
            <v>m</v>
          </cell>
          <cell r="F302">
            <v>3.99</v>
          </cell>
          <cell r="G302">
            <v>972</v>
          </cell>
        </row>
        <row r="303">
          <cell r="B303" t="str">
            <v>ST05050150</v>
          </cell>
          <cell r="C303">
            <v>298</v>
          </cell>
          <cell r="D303" t="str">
            <v>Laminado elastoplástico em faixas, colorido.</v>
          </cell>
          <cell r="E303" t="str">
            <v>m2</v>
          </cell>
          <cell r="F303">
            <v>67.95</v>
          </cell>
          <cell r="G303">
            <v>254</v>
          </cell>
        </row>
        <row r="304">
          <cell r="B304" t="str">
            <v>ST05050250</v>
          </cell>
          <cell r="C304">
            <v>299</v>
          </cell>
          <cell r="D304" t="str">
            <v>Laminado elastoplástico em faixas, cor branca.</v>
          </cell>
          <cell r="E304" t="str">
            <v>m2</v>
          </cell>
          <cell r="F304">
            <v>60.65</v>
          </cell>
          <cell r="G304">
            <v>254</v>
          </cell>
        </row>
        <row r="305">
          <cell r="B305" t="str">
            <v>ST10050050A</v>
          </cell>
          <cell r="C305">
            <v>300</v>
          </cell>
          <cell r="D305" t="str">
            <v>Cabo de cobre estanhado, seção de 7x2,5mm2.</v>
          </cell>
          <cell r="E305" t="str">
            <v>m</v>
          </cell>
          <cell r="F305">
            <v>4.8499999999999996</v>
          </cell>
          <cell r="G305">
            <v>1000</v>
          </cell>
        </row>
        <row r="306">
          <cell r="B306" t="str">
            <v>ST10050100A</v>
          </cell>
          <cell r="C306">
            <v>301</v>
          </cell>
          <cell r="D306" t="str">
            <v>Cabo de cobre estanhado, seção de 4x6mm2.</v>
          </cell>
          <cell r="E306" t="str">
            <v>m</v>
          </cell>
          <cell r="F306">
            <v>5.64</v>
          </cell>
          <cell r="G306">
            <v>400</v>
          </cell>
        </row>
        <row r="307">
          <cell r="B307" t="str">
            <v>ST10050150A</v>
          </cell>
          <cell r="C307">
            <v>302</v>
          </cell>
          <cell r="D307" t="str">
            <v>Cabo de cobre estanhado, seção de 4x10mm2.</v>
          </cell>
          <cell r="E307" t="str">
            <v>m</v>
          </cell>
          <cell r="F307">
            <v>8.77</v>
          </cell>
          <cell r="G307">
            <v>240</v>
          </cell>
        </row>
        <row r="308">
          <cell r="B308" t="str">
            <v>ST10050250A</v>
          </cell>
          <cell r="C308">
            <v>303</v>
          </cell>
          <cell r="D308" t="str">
            <v>Caixa com tampa de ferro leve 300L-400mm,CET-RIO.</v>
          </cell>
          <cell r="E308" t="str">
            <v>un</v>
          </cell>
          <cell r="F308">
            <v>72.06</v>
          </cell>
          <cell r="G308">
            <v>48</v>
          </cell>
        </row>
        <row r="309">
          <cell r="B309" t="str">
            <v>ST10200150A</v>
          </cell>
          <cell r="C309">
            <v>304</v>
          </cell>
          <cell r="D309" t="str">
            <v xml:space="preserve">Base de concreto armado para controlador de tráfego.  </v>
          </cell>
          <cell r="E309" t="str">
            <v>un</v>
          </cell>
          <cell r="F309">
            <v>49.39</v>
          </cell>
          <cell r="G309">
            <v>4</v>
          </cell>
        </row>
        <row r="310">
          <cell r="B310" t="str">
            <v>ST10200250A</v>
          </cell>
          <cell r="C310">
            <v>305</v>
          </cell>
          <cell r="D310" t="str">
            <v xml:space="preserve">Instalação, programação de controlador de tráfego.    </v>
          </cell>
          <cell r="E310" t="str">
            <v>un</v>
          </cell>
          <cell r="F310">
            <v>159.88</v>
          </cell>
          <cell r="G310">
            <v>4</v>
          </cell>
        </row>
        <row r="311">
          <cell r="B311" t="str">
            <v>ST10200300</v>
          </cell>
          <cell r="C311">
            <v>306</v>
          </cell>
          <cell r="D311" t="str">
            <v>Serviços de instalação de laços indutivos.</v>
          </cell>
          <cell r="E311" t="str">
            <v>un</v>
          </cell>
          <cell r="F311">
            <v>680</v>
          </cell>
          <cell r="G311">
            <v>7</v>
          </cell>
        </row>
        <row r="312">
          <cell r="B312" t="str">
            <v>ST15100200</v>
          </cell>
          <cell r="C312">
            <v>307</v>
          </cell>
          <cell r="D312" t="str">
            <v>Poste tipo G9, simples, de 2" de diâmetro.</v>
          </cell>
          <cell r="E312" t="str">
            <v>un</v>
          </cell>
          <cell r="F312">
            <v>163.80000000000001</v>
          </cell>
          <cell r="G312">
            <v>70</v>
          </cell>
        </row>
        <row r="313">
          <cell r="B313" t="str">
            <v>ST15100250</v>
          </cell>
          <cell r="C313">
            <v>308</v>
          </cell>
          <cell r="D313" t="str">
            <v>Poste tipo S5, simples, de 4" de diâmetro.</v>
          </cell>
          <cell r="E313" t="str">
            <v>un</v>
          </cell>
          <cell r="F313">
            <v>496.65</v>
          </cell>
          <cell r="G313">
            <v>19</v>
          </cell>
        </row>
        <row r="314">
          <cell r="B314" t="str">
            <v>ST15100350</v>
          </cell>
          <cell r="C314">
            <v>309</v>
          </cell>
          <cell r="D314" t="str">
            <v>Poste tipo G2 ou S2, coluna de 4 1/2" de diâmetro.</v>
          </cell>
          <cell r="E314" t="str">
            <v>un</v>
          </cell>
          <cell r="F314">
            <v>1234.8</v>
          </cell>
          <cell r="G314">
            <v>14</v>
          </cell>
        </row>
        <row r="315">
          <cell r="B315" t="str">
            <v>ST15100400</v>
          </cell>
          <cell r="C315">
            <v>310</v>
          </cell>
          <cell r="D315" t="str">
            <v>Poste tipo G1 ou S1, coluna de 4 1/2" de diâmetro.</v>
          </cell>
          <cell r="E315" t="str">
            <v>un</v>
          </cell>
          <cell r="F315">
            <v>1342.95</v>
          </cell>
          <cell r="G315">
            <v>15</v>
          </cell>
        </row>
        <row r="316">
          <cell r="B316" t="str">
            <v>ST25050300A</v>
          </cell>
          <cell r="C316">
            <v>311</v>
          </cell>
          <cell r="D316" t="str">
            <v>Instalação subterrânea de cabos de comunicação.</v>
          </cell>
          <cell r="E316" t="str">
            <v>m</v>
          </cell>
          <cell r="F316">
            <v>2.12</v>
          </cell>
          <cell r="G316">
            <v>5700</v>
          </cell>
        </row>
        <row r="317">
          <cell r="B317" t="str">
            <v>ST45150050</v>
          </cell>
          <cell r="C317">
            <v>312</v>
          </cell>
          <cell r="D317" t="str">
            <v>Caixa com tampa de ferro,leve 600L-600mmCET-RIO.</v>
          </cell>
          <cell r="E317" t="str">
            <v>un</v>
          </cell>
          <cell r="F317">
            <v>265.45</v>
          </cell>
          <cell r="G317">
            <v>55</v>
          </cell>
        </row>
        <row r="318">
          <cell r="B318" t="str">
            <v>ST45200050</v>
          </cell>
          <cell r="C318">
            <v>313</v>
          </cell>
          <cell r="D318" t="str">
            <v>Cabo de cobre estanhado, comando,XLPE 9x1,5mm2.</v>
          </cell>
          <cell r="E318" t="str">
            <v>m</v>
          </cell>
          <cell r="F318">
            <v>4.34</v>
          </cell>
          <cell r="G318">
            <v>1800</v>
          </cell>
        </row>
        <row r="319">
          <cell r="B319" t="str">
            <v>ST45200200</v>
          </cell>
          <cell r="C319">
            <v>314</v>
          </cell>
          <cell r="D319" t="str">
            <v xml:space="preserve">Instalação e teste de blocos semafóricos.  </v>
          </cell>
          <cell r="E319" t="str">
            <v>un</v>
          </cell>
          <cell r="F319">
            <v>54.85</v>
          </cell>
          <cell r="G319">
            <v>58</v>
          </cell>
        </row>
        <row r="321">
          <cell r="B321" t="str">
            <v>ITENS INSERIDOS</v>
          </cell>
        </row>
        <row r="322">
          <cell r="B322" t="str">
            <v>BP20150053</v>
          </cell>
          <cell r="C322">
            <v>315</v>
          </cell>
          <cell r="D322" t="str">
            <v>Sarjeta e meio-fio conjugados, moldado no local, 0,45m.</v>
          </cell>
          <cell r="E322" t="str">
            <v>m</v>
          </cell>
          <cell r="F322">
            <v>37.200000000000003</v>
          </cell>
          <cell r="G322">
            <v>3640.55</v>
          </cell>
        </row>
        <row r="323">
          <cell r="B323" t="str">
            <v>BP10200356</v>
          </cell>
          <cell r="C323">
            <v>316</v>
          </cell>
          <cell r="D323" t="str">
            <v xml:space="preserve">Revestimento intertravado, cor natural, 8cm. </v>
          </cell>
          <cell r="E323" t="str">
            <v>m2</v>
          </cell>
          <cell r="F323">
            <v>38.08</v>
          </cell>
          <cell r="G323">
            <v>13265.71</v>
          </cell>
        </row>
        <row r="324">
          <cell r="B324" t="str">
            <v>BP10200359</v>
          </cell>
          <cell r="C324">
            <v>317</v>
          </cell>
          <cell r="D324" t="str">
            <v>Revestimento intertravado com cimento cinza, colorido; 8cm.</v>
          </cell>
          <cell r="E324" t="str">
            <v>m2</v>
          </cell>
          <cell r="F324">
            <v>43.85</v>
          </cell>
          <cell r="G324">
            <v>1167.57</v>
          </cell>
        </row>
        <row r="326">
          <cell r="B326" t="str">
            <v>ITENS NOVOS</v>
          </cell>
        </row>
        <row r="327">
          <cell r="B327" t="str">
            <v>AD05200050</v>
          </cell>
          <cell r="C327">
            <v>318</v>
          </cell>
          <cell r="D327" t="str">
            <v xml:space="preserve">Sondagem a percurssao ate 3" </v>
          </cell>
          <cell r="E327" t="str">
            <v>m</v>
          </cell>
          <cell r="F327">
            <v>49</v>
          </cell>
          <cell r="G327">
            <v>270</v>
          </cell>
        </row>
        <row r="328">
          <cell r="B328" t="str">
            <v>AD15050050</v>
          </cell>
          <cell r="C328">
            <v>319</v>
          </cell>
          <cell r="D328" t="str">
            <v>Deslocamento, entre furos, sondagem a percurssao.</v>
          </cell>
          <cell r="E328" t="str">
            <v>un</v>
          </cell>
          <cell r="F328">
            <v>152.19</v>
          </cell>
          <cell r="G328">
            <v>13</v>
          </cell>
        </row>
        <row r="329">
          <cell r="B329" t="str">
            <v>AD20150050</v>
          </cell>
          <cell r="C329">
            <v>320</v>
          </cell>
          <cell r="D329" t="str">
            <v>Container para escritorio.</v>
          </cell>
          <cell r="E329" t="str">
            <v>un.mes</v>
          </cell>
          <cell r="F329">
            <v>494.18</v>
          </cell>
          <cell r="G329">
            <v>6</v>
          </cell>
        </row>
        <row r="330">
          <cell r="B330" t="str">
            <v>AD20150150</v>
          </cell>
          <cell r="C330">
            <v>321</v>
          </cell>
          <cell r="D330" t="str">
            <v>Container para WC.</v>
          </cell>
          <cell r="E330" t="str">
            <v>un.mes</v>
          </cell>
          <cell r="F330">
            <v>511.48</v>
          </cell>
          <cell r="G330">
            <v>3</v>
          </cell>
        </row>
        <row r="331">
          <cell r="B331" t="str">
            <v>AD40050128</v>
          </cell>
          <cell r="C331">
            <v>322</v>
          </cell>
          <cell r="D331" t="str">
            <v>Engenheiro coordenador geral de projetos.</v>
          </cell>
          <cell r="E331" t="str">
            <v>h</v>
          </cell>
          <cell r="F331">
            <v>43.69</v>
          </cell>
          <cell r="G331">
            <v>378</v>
          </cell>
        </row>
        <row r="332">
          <cell r="B332" t="str">
            <v>AD40050152</v>
          </cell>
          <cell r="C332">
            <v>323</v>
          </cell>
          <cell r="D332" t="str">
            <v>Mestre de obra A (inclusive encargos sociais).</v>
          </cell>
          <cell r="E332" t="str">
            <v>h</v>
          </cell>
          <cell r="F332">
            <v>15.91</v>
          </cell>
          <cell r="G332">
            <v>3009</v>
          </cell>
        </row>
        <row r="333">
          <cell r="B333" t="str">
            <v>AL05250450</v>
          </cell>
          <cell r="C333">
            <v>324</v>
          </cell>
          <cell r="D333" t="str">
            <v>Alvenaria de blocos de concreto (20x20x40)cm.</v>
          </cell>
          <cell r="E333" t="str">
            <v>m2</v>
          </cell>
          <cell r="F333">
            <v>32.409999999999997</v>
          </cell>
          <cell r="G333">
            <v>732.34</v>
          </cell>
        </row>
        <row r="334">
          <cell r="B334" t="str">
            <v>BP10250303</v>
          </cell>
          <cell r="C334">
            <v>325</v>
          </cell>
          <cell r="D334" t="str">
            <v>Pavimentacao com paralelepipedos, colchao de pó.</v>
          </cell>
          <cell r="E334" t="str">
            <v>m2</v>
          </cell>
          <cell r="F334">
            <v>34.6</v>
          </cell>
          <cell r="G334">
            <v>577.88</v>
          </cell>
        </row>
        <row r="335">
          <cell r="B335" t="str">
            <v>BP20100100</v>
          </cell>
          <cell r="C335">
            <v>326</v>
          </cell>
          <cell r="D335" t="str">
            <v>Meio-fio de concreto 13,5MPa mold no local, 0,15x0,30m.</v>
          </cell>
          <cell r="E335" t="str">
            <v>m</v>
          </cell>
          <cell r="F335">
            <v>23.38</v>
          </cell>
          <cell r="G335">
            <v>277.51</v>
          </cell>
        </row>
        <row r="336">
          <cell r="B336" t="str">
            <v>DR30200053</v>
          </cell>
          <cell r="C336">
            <v>327</v>
          </cell>
          <cell r="D336" t="str">
            <v>Caixa de inspecao para esgoto sanitario 0,75m de prof.</v>
          </cell>
          <cell r="E336" t="str">
            <v>un</v>
          </cell>
          <cell r="F336">
            <v>247.46</v>
          </cell>
          <cell r="G336">
            <v>79</v>
          </cell>
        </row>
        <row r="337">
          <cell r="B337" t="str">
            <v>DR35050050</v>
          </cell>
          <cell r="C337">
            <v>328</v>
          </cell>
          <cell r="D337" t="str">
            <v>Tampao de ferro fundido artic., de 30cm,RIOLUZ/CET-RIO.</v>
          </cell>
          <cell r="E337" t="str">
            <v xml:space="preserve">un  </v>
          </cell>
          <cell r="F337">
            <v>50.48</v>
          </cell>
          <cell r="G337">
            <v>199</v>
          </cell>
        </row>
        <row r="338">
          <cell r="B338" t="str">
            <v>DR35050053</v>
          </cell>
          <cell r="C338">
            <v>329</v>
          </cell>
          <cell r="D338" t="str">
            <v>Tampao de ferro fundido leve ø0,60m padrao RIOLUZ.</v>
          </cell>
          <cell r="E338" t="str">
            <v xml:space="preserve">un  </v>
          </cell>
          <cell r="F338">
            <v>206.59</v>
          </cell>
          <cell r="G338">
            <v>14</v>
          </cell>
        </row>
        <row r="339">
          <cell r="B339" t="str">
            <v>DR55050050</v>
          </cell>
          <cell r="C339">
            <v>330</v>
          </cell>
          <cell r="D339" t="str">
            <v>Camada horizontal de brita.</v>
          </cell>
          <cell r="E339" t="str">
            <v>m3</v>
          </cell>
          <cell r="F339">
            <v>41.32</v>
          </cell>
          <cell r="G339">
            <v>38.5</v>
          </cell>
        </row>
        <row r="340">
          <cell r="B340" t="str">
            <v>ET05600050</v>
          </cell>
          <cell r="C340">
            <v>331</v>
          </cell>
          <cell r="D340" t="str">
            <v>Concreto armado de 15MPa.</v>
          </cell>
          <cell r="E340" t="str">
            <v>m3</v>
          </cell>
          <cell r="F340">
            <v>700.29</v>
          </cell>
          <cell r="G340">
            <v>148.97999999999999</v>
          </cell>
        </row>
        <row r="341">
          <cell r="B341" t="str">
            <v>ET15200103</v>
          </cell>
          <cell r="C341">
            <v>332</v>
          </cell>
          <cell r="D341" t="str">
            <v>Formas de placas de Madeirit,17mm de espessura plast.</v>
          </cell>
          <cell r="E341" t="str">
            <v>m2</v>
          </cell>
          <cell r="F341">
            <v>47.48</v>
          </cell>
          <cell r="G341">
            <v>1739.95</v>
          </cell>
        </row>
        <row r="342">
          <cell r="B342" t="str">
            <v>ET20050050</v>
          </cell>
          <cell r="C342">
            <v>333</v>
          </cell>
          <cell r="D342" t="str">
            <v>Escoramento de pontilhoes,pontes,viadutos concreto armado.</v>
          </cell>
          <cell r="E342" t="str">
            <v>m3</v>
          </cell>
          <cell r="F342">
            <v>40.97</v>
          </cell>
          <cell r="G342">
            <v>2258.8000000000002</v>
          </cell>
        </row>
        <row r="343">
          <cell r="B343" t="str">
            <v>ET20300100</v>
          </cell>
          <cell r="C343">
            <v>334</v>
          </cell>
          <cell r="D343" t="str">
            <v xml:space="preserve">Escoramento de formas de 1,50m e ate 5m. </v>
          </cell>
          <cell r="E343" t="str">
            <v>m2</v>
          </cell>
          <cell r="F343">
            <v>17.66</v>
          </cell>
          <cell r="G343">
            <v>943.11</v>
          </cell>
        </row>
        <row r="344">
          <cell r="B344" t="str">
            <v>ET40050121</v>
          </cell>
          <cell r="C344">
            <v>335</v>
          </cell>
          <cell r="D344" t="str">
            <v>Tela de aco Telcon com malha de (10x10)cm.</v>
          </cell>
          <cell r="E344" t="str">
            <v>m2</v>
          </cell>
          <cell r="F344">
            <v>24.52</v>
          </cell>
          <cell r="G344">
            <v>1582.14</v>
          </cell>
        </row>
        <row r="345">
          <cell r="B345" t="str">
            <v>ET60050053</v>
          </cell>
          <cell r="C345">
            <v>336</v>
          </cell>
          <cell r="D345" t="str">
            <v>Concreto usinado 11MPa.</v>
          </cell>
          <cell r="E345" t="str">
            <v>m3</v>
          </cell>
          <cell r="F345">
            <v>166.68</v>
          </cell>
          <cell r="G345">
            <v>678.35</v>
          </cell>
        </row>
        <row r="346">
          <cell r="B346" t="str">
            <v>ET60050068</v>
          </cell>
          <cell r="C346">
            <v>337</v>
          </cell>
          <cell r="D346" t="str">
            <v>Concreto usinado 22,5MPa.</v>
          </cell>
          <cell r="E346" t="str">
            <v>m3</v>
          </cell>
          <cell r="F346">
            <v>209.87</v>
          </cell>
          <cell r="G346">
            <v>79.11</v>
          </cell>
        </row>
        <row r="347">
          <cell r="B347" t="str">
            <v>IP25100025</v>
          </cell>
          <cell r="C347">
            <v>338</v>
          </cell>
          <cell r="D347" t="str">
            <v>Caixa Hand-Hole, (0,30x0,30)m.</v>
          </cell>
          <cell r="E347" t="str">
            <v>un</v>
          </cell>
          <cell r="F347">
            <v>26.29</v>
          </cell>
          <cell r="G347">
            <v>227</v>
          </cell>
        </row>
        <row r="348">
          <cell r="B348" t="str">
            <v>IP25200050</v>
          </cell>
          <cell r="C348">
            <v>339</v>
          </cell>
          <cell r="D348" t="str">
            <v>Tampao de ferro tipo leve padrao RIOLUZ.</v>
          </cell>
          <cell r="E348" t="str">
            <v>un</v>
          </cell>
          <cell r="F348">
            <v>188.93</v>
          </cell>
          <cell r="G348">
            <v>100</v>
          </cell>
        </row>
        <row r="349">
          <cell r="B349" t="str">
            <v>IP55150100</v>
          </cell>
          <cell r="C349">
            <v>340</v>
          </cell>
          <cell r="D349" t="str">
            <v>Chumbador para fixacao de poste de aco.</v>
          </cell>
          <cell r="E349" t="str">
            <v>un</v>
          </cell>
          <cell r="F349">
            <v>27.89</v>
          </cell>
          <cell r="G349">
            <v>1304</v>
          </cell>
        </row>
        <row r="350">
          <cell r="B350" t="str">
            <v>IT10400050</v>
          </cell>
          <cell r="C350">
            <v>341</v>
          </cell>
          <cell r="D350" t="str">
            <v>Ligacao domiciliar de agua.</v>
          </cell>
          <cell r="E350" t="str">
            <v>un</v>
          </cell>
          <cell r="F350">
            <v>96.69</v>
          </cell>
          <cell r="G350">
            <v>67</v>
          </cell>
        </row>
        <row r="351">
          <cell r="B351" t="str">
            <v>IT15600100</v>
          </cell>
          <cell r="C351">
            <v>342</v>
          </cell>
          <cell r="D351" t="str">
            <v>Ligacao de esgoto sanitario, em manilha de 100mm.</v>
          </cell>
          <cell r="E351" t="str">
            <v>un</v>
          </cell>
          <cell r="F351">
            <v>344.53</v>
          </cell>
          <cell r="G351">
            <v>79</v>
          </cell>
        </row>
        <row r="352">
          <cell r="B352" t="str">
            <v>MT05050100</v>
          </cell>
          <cell r="C352">
            <v>343</v>
          </cell>
          <cell r="D352" t="str">
            <v>Escavacao manual de vala, 1,50m e 3m de profundidade.</v>
          </cell>
          <cell r="E352" t="str">
            <v>m3</v>
          </cell>
          <cell r="F352">
            <v>19.93</v>
          </cell>
          <cell r="G352">
            <v>1092</v>
          </cell>
        </row>
        <row r="353">
          <cell r="B353" t="str">
            <v>MT05100100</v>
          </cell>
          <cell r="C353">
            <v>344</v>
          </cell>
          <cell r="D353" t="str">
            <v>Escavacao manual de vala a frio.</v>
          </cell>
          <cell r="E353" t="str">
            <v>m3</v>
          </cell>
          <cell r="F353">
            <v>22.26</v>
          </cell>
          <cell r="G353">
            <v>3071.18</v>
          </cell>
        </row>
        <row r="354">
          <cell r="B354" t="str">
            <v>MT05150050</v>
          </cell>
          <cell r="C354">
            <v>345</v>
          </cell>
          <cell r="D354" t="str">
            <v>Escavacao manual de vala em lodo, ate 1,50m.</v>
          </cell>
          <cell r="E354" t="str">
            <v>m3</v>
          </cell>
          <cell r="F354">
            <v>24.36</v>
          </cell>
          <cell r="G354">
            <v>1395.9</v>
          </cell>
        </row>
        <row r="355">
          <cell r="B355" t="str">
            <v>PJ25250050</v>
          </cell>
          <cell r="C355">
            <v>346</v>
          </cell>
          <cell r="D355" t="str">
            <v>Balizador modelo Copacabana, cilindrico, liso, pre-fabricado.</v>
          </cell>
          <cell r="E355" t="str">
            <v>un</v>
          </cell>
          <cell r="F355">
            <v>98.43</v>
          </cell>
          <cell r="G355">
            <v>419</v>
          </cell>
        </row>
        <row r="356">
          <cell r="B356" t="str">
            <v>RV10050215</v>
          </cell>
          <cell r="C356">
            <v>347</v>
          </cell>
          <cell r="D356" t="str">
            <v>Revestimento externo, de 1 vez.</v>
          </cell>
          <cell r="E356" t="str">
            <v>m2</v>
          </cell>
          <cell r="F356">
            <v>17.29</v>
          </cell>
          <cell r="G356">
            <v>501.79</v>
          </cell>
        </row>
        <row r="357">
          <cell r="B357" t="str">
            <v>SC35050100</v>
          </cell>
          <cell r="C357">
            <v>348</v>
          </cell>
          <cell r="D357" t="str">
            <v>Levantamento ou rebaixamento de tampao, calçada.</v>
          </cell>
          <cell r="E357" t="str">
            <v>un</v>
          </cell>
          <cell r="F357">
            <v>75.849999999999994</v>
          </cell>
          <cell r="G357">
            <v>121</v>
          </cell>
        </row>
        <row r="358">
          <cell r="B358" t="str">
            <v>SE20100253</v>
          </cell>
          <cell r="C358">
            <v>349</v>
          </cell>
          <cell r="D358" t="str">
            <v>Levantamento topografico planialtimetrico e cadastral.</v>
          </cell>
          <cell r="E358" t="str">
            <v>ha</v>
          </cell>
          <cell r="F358">
            <v>2252.4299999999998</v>
          </cell>
          <cell r="G358">
            <v>5.18</v>
          </cell>
        </row>
        <row r="359">
          <cell r="B359" t="str">
            <v>SE25900300</v>
          </cell>
          <cell r="C359">
            <v>350</v>
          </cell>
          <cell r="D359" t="str">
            <v>Servicos de elaboracao de projeto estrutural final de eng.</v>
          </cell>
          <cell r="E359" t="str">
            <v>m2</v>
          </cell>
          <cell r="F359">
            <v>37.130000000000003</v>
          </cell>
          <cell r="G359">
            <v>1149</v>
          </cell>
        </row>
        <row r="360">
          <cell r="B360" t="str">
            <v>ST45150100</v>
          </cell>
          <cell r="C360">
            <v>351</v>
          </cell>
          <cell r="D360" t="str">
            <v>Caixa com tampa de ferro leve 600L-900mm,CET-RIO.</v>
          </cell>
          <cell r="E360" t="str">
            <v xml:space="preserve">un  </v>
          </cell>
          <cell r="F360">
            <v>295.7</v>
          </cell>
          <cell r="G360">
            <v>41</v>
          </cell>
        </row>
        <row r="361">
          <cell r="B361" t="str">
            <v>TC05100050</v>
          </cell>
          <cell r="C361">
            <v>352</v>
          </cell>
          <cell r="D361" t="str">
            <v>Transporte horizontal material em carrinho de mao.</v>
          </cell>
          <cell r="E361" t="str">
            <v>t.dam</v>
          </cell>
          <cell r="F361">
            <v>1.19</v>
          </cell>
          <cell r="G361">
            <v>103434.34</v>
          </cell>
        </row>
        <row r="362">
          <cell r="B362" t="str">
            <v>TC10050350</v>
          </cell>
          <cell r="C362">
            <v>353</v>
          </cell>
          <cell r="D362" t="str">
            <v>Carga e descarga mecanica, com Pa-Carregadeira.</v>
          </cell>
          <cell r="E362" t="str">
            <v xml:space="preserve">t </v>
          </cell>
          <cell r="F362">
            <v>0.51</v>
          </cell>
          <cell r="G362">
            <v>43094.67</v>
          </cell>
        </row>
        <row r="363">
          <cell r="B363" t="str">
            <v>UNI</v>
          </cell>
          <cell r="C363" t="str">
            <v>N1</v>
          </cell>
          <cell r="D363" t="str">
            <v>Tampa light 80x80cm</v>
          </cell>
          <cell r="E363" t="str">
            <v>un</v>
          </cell>
          <cell r="F363">
            <v>259.04000000000002</v>
          </cell>
        </row>
        <row r="365">
          <cell r="B365" t="str">
            <v>ITENS FGV</v>
          </cell>
        </row>
        <row r="366">
          <cell r="B366" t="str">
            <v>BP10050653</v>
          </cell>
          <cell r="C366" t="str">
            <v>F1</v>
          </cell>
          <cell r="D366" t="str">
            <v>Revestimento de CBUQ, com 5cm de espessura.</v>
          </cell>
          <cell r="E366" t="str">
            <v>m2</v>
          </cell>
          <cell r="F366">
            <v>12.77</v>
          </cell>
        </row>
        <row r="367">
          <cell r="B367" t="str">
            <v>BP20200053</v>
          </cell>
          <cell r="C367" t="str">
            <v>F2</v>
          </cell>
          <cell r="D367" t="str">
            <v>Meio-fio de concreto pre-moldado altura de 0,45m.</v>
          </cell>
          <cell r="E367" t="str">
            <v>m</v>
          </cell>
          <cell r="F367">
            <v>21.71</v>
          </cell>
        </row>
        <row r="368">
          <cell r="B368" t="str">
            <v>CE05050050</v>
          </cell>
          <cell r="C368" t="str">
            <v>F3</v>
          </cell>
          <cell r="D368" t="str">
            <v>Prestacao de servicos de engenharia.</v>
          </cell>
          <cell r="E368" t="str">
            <v>hh</v>
          </cell>
          <cell r="F368">
            <v>39.4</v>
          </cell>
        </row>
        <row r="369">
          <cell r="B369" t="str">
            <v>DR30200050</v>
          </cell>
          <cell r="C369" t="str">
            <v>F4</v>
          </cell>
          <cell r="D369" t="str">
            <v>Caixa de inspecao de esgoto, 0,70m de profundidade.</v>
          </cell>
          <cell r="E369" t="str">
            <v>un</v>
          </cell>
          <cell r="F369">
            <v>245.86</v>
          </cell>
        </row>
        <row r="370">
          <cell r="B370" t="str">
            <v>EQ45050150</v>
          </cell>
          <cell r="C370" t="str">
            <v>F5</v>
          </cell>
          <cell r="D370" t="str">
            <v>Compressor de ar. Aluguel produtivo.</v>
          </cell>
          <cell r="E370" t="str">
            <v>h</v>
          </cell>
          <cell r="F370">
            <v>26.28</v>
          </cell>
        </row>
        <row r="371">
          <cell r="B371" t="str">
            <v>ET60050100</v>
          </cell>
          <cell r="C371" t="str">
            <v>F6</v>
          </cell>
          <cell r="D371" t="str">
            <v>Concreto usinado 40Mpa.</v>
          </cell>
          <cell r="E371" t="str">
            <v>m3</v>
          </cell>
          <cell r="F371">
            <v>274.33999999999997</v>
          </cell>
        </row>
        <row r="372">
          <cell r="B372" t="str">
            <v>IP05100400</v>
          </cell>
          <cell r="C372" t="str">
            <v>F7</v>
          </cell>
          <cell r="D372" t="str">
            <v>Poste Multi-Uso de aco, reto, cilindrico de 5,60m.</v>
          </cell>
          <cell r="E372" t="str">
            <v>par</v>
          </cell>
          <cell r="F372">
            <v>1366</v>
          </cell>
        </row>
        <row r="373">
          <cell r="B373" t="str">
            <v>IP05100850</v>
          </cell>
          <cell r="C373" t="str">
            <v>F8</v>
          </cell>
          <cell r="D373" t="str">
            <v>Poste Multi-Uso de aco, reto, cilindrico de 9,5m.</v>
          </cell>
          <cell r="E373" t="str">
            <v>un</v>
          </cell>
          <cell r="F373">
            <v>2656.14</v>
          </cell>
        </row>
        <row r="374">
          <cell r="B374" t="str">
            <v>IP05250150</v>
          </cell>
          <cell r="C374" t="str">
            <v>F9</v>
          </cell>
          <cell r="D374" t="str">
            <v>Poste de aco, reto, de 4,50m ate 6m. Assentamento.</v>
          </cell>
          <cell r="E374" t="str">
            <v>un</v>
          </cell>
          <cell r="F374">
            <v>53.59</v>
          </cell>
        </row>
        <row r="375">
          <cell r="B375" t="str">
            <v>IP05250200</v>
          </cell>
          <cell r="C375" t="str">
            <v>F10</v>
          </cell>
          <cell r="D375" t="str">
            <v>Poste de aco, reto, de 7m ate 12m. Assentamento.</v>
          </cell>
          <cell r="E375" t="str">
            <v>un</v>
          </cell>
          <cell r="F375">
            <v>108.83</v>
          </cell>
        </row>
        <row r="376">
          <cell r="B376" t="str">
            <v>IP05500050</v>
          </cell>
          <cell r="C376" t="str">
            <v>F11</v>
          </cell>
          <cell r="D376" t="str">
            <v>Braco para luminaria de 0,39m.</v>
          </cell>
          <cell r="E376" t="str">
            <v>par</v>
          </cell>
          <cell r="F376">
            <v>63</v>
          </cell>
        </row>
        <row r="377">
          <cell r="B377" t="str">
            <v>IP05500250</v>
          </cell>
          <cell r="C377" t="str">
            <v>F12</v>
          </cell>
          <cell r="D377" t="str">
            <v>Braco para luminaria de 1,35m.</v>
          </cell>
          <cell r="E377" t="str">
            <v>par</v>
          </cell>
          <cell r="F377">
            <v>115</v>
          </cell>
        </row>
        <row r="378">
          <cell r="B378" t="str">
            <v>IP05550050</v>
          </cell>
          <cell r="C378" t="str">
            <v>F13</v>
          </cell>
          <cell r="D378" t="str">
            <v>Braco, padrao RIOLUZ.  Colocacao.</v>
          </cell>
          <cell r="E378" t="str">
            <v>un</v>
          </cell>
          <cell r="F378">
            <v>9.76</v>
          </cell>
        </row>
        <row r="379">
          <cell r="B379" t="str">
            <v>IP05600050</v>
          </cell>
          <cell r="C379" t="str">
            <v>F14</v>
          </cell>
          <cell r="D379" t="str">
            <v>Pintura de braco com 2 demaos de tinta Aluminac.</v>
          </cell>
          <cell r="E379" t="str">
            <v>un</v>
          </cell>
          <cell r="F379">
            <v>12.29</v>
          </cell>
        </row>
        <row r="380">
          <cell r="B380" t="str">
            <v>IP05600103</v>
          </cell>
          <cell r="C380" t="str">
            <v>F15</v>
          </cell>
          <cell r="D380" t="str">
            <v>Pintura de poste de aco, reto, de 4,5m ate 6m.</v>
          </cell>
          <cell r="E380" t="str">
            <v>un</v>
          </cell>
          <cell r="F380">
            <v>14.73</v>
          </cell>
        </row>
        <row r="381">
          <cell r="B381" t="str">
            <v>IP05600109</v>
          </cell>
          <cell r="C381" t="str">
            <v>F16</v>
          </cell>
          <cell r="D381" t="str">
            <v>Pintura de poste de aco reto, de 10m ate 15m.</v>
          </cell>
          <cell r="E381" t="str">
            <v>un</v>
          </cell>
          <cell r="F381">
            <v>54.04</v>
          </cell>
        </row>
        <row r="382">
          <cell r="B382" t="str">
            <v>IP45050250</v>
          </cell>
          <cell r="C382" t="str">
            <v>F17</v>
          </cell>
          <cell r="D382" t="str">
            <v>Rele fotoeletrico, tipo NA, tensao de 127V, 1200VA.</v>
          </cell>
          <cell r="E382" t="str">
            <v>un</v>
          </cell>
          <cell r="F382">
            <v>11.85</v>
          </cell>
        </row>
        <row r="383">
          <cell r="B383" t="str">
            <v>IP50050059</v>
          </cell>
          <cell r="C383" t="str">
            <v>F18</v>
          </cell>
          <cell r="D383" t="str">
            <v>Luminaria LRJ-25 para lampada de 70W ovoide.</v>
          </cell>
          <cell r="E383" t="str">
            <v>un</v>
          </cell>
          <cell r="F383">
            <v>305.18</v>
          </cell>
        </row>
        <row r="384">
          <cell r="B384" t="str">
            <v>IP50050250</v>
          </cell>
          <cell r="C384" t="str">
            <v>F19</v>
          </cell>
          <cell r="D384" t="str">
            <v>Luminaria LRJ-24 para lampada de 250W tubular.</v>
          </cell>
          <cell r="E384" t="str">
            <v>un</v>
          </cell>
          <cell r="F384">
            <v>361.15</v>
          </cell>
        </row>
        <row r="385">
          <cell r="B385" t="str">
            <v>IP50200106</v>
          </cell>
          <cell r="C385" t="str">
            <v>F20</v>
          </cell>
          <cell r="D385" t="str">
            <v>Nucleo simples para luminarias LRJ-09/16/25.</v>
          </cell>
          <cell r="E385" t="str">
            <v>un</v>
          </cell>
          <cell r="F385">
            <v>40</v>
          </cell>
        </row>
        <row r="386">
          <cell r="B386" t="str">
            <v>IP50200150</v>
          </cell>
          <cell r="C386" t="str">
            <v>F21</v>
          </cell>
          <cell r="D386" t="str">
            <v>Nucleo duplo para luminarias LRJ-01/17/23/24/30/31.</v>
          </cell>
          <cell r="E386" t="str">
            <v>un</v>
          </cell>
          <cell r="F386">
            <v>67</v>
          </cell>
        </row>
        <row r="387">
          <cell r="B387" t="str">
            <v>IP50250421</v>
          </cell>
          <cell r="C387" t="str">
            <v>F22</v>
          </cell>
          <cell r="D387" t="str">
            <v>Lampada de multivapor metalica (MVM) de 250W.</v>
          </cell>
          <cell r="E387" t="str">
            <v>un</v>
          </cell>
          <cell r="F387">
            <v>83.9</v>
          </cell>
        </row>
        <row r="388">
          <cell r="B388" t="str">
            <v>IP50400103</v>
          </cell>
          <cell r="C388" t="str">
            <v>F23</v>
          </cell>
          <cell r="D388" t="str">
            <v>Luminaria fechada com lampada de descarga.</v>
          </cell>
          <cell r="E388" t="str">
            <v>un</v>
          </cell>
          <cell r="F388">
            <v>9.76</v>
          </cell>
        </row>
        <row r="389">
          <cell r="B389" t="str">
            <v>IT25100121</v>
          </cell>
          <cell r="C389" t="str">
            <v>F24</v>
          </cell>
          <cell r="D389" t="str">
            <v>Kanalex diametro de 125mm (5" ).</v>
          </cell>
          <cell r="E389" t="str">
            <v>m</v>
          </cell>
          <cell r="F389">
            <v>10.89</v>
          </cell>
        </row>
        <row r="390">
          <cell r="B390" t="str">
            <v>RV1595005</v>
          </cell>
          <cell r="C390" t="str">
            <v>F25</v>
          </cell>
          <cell r="D390" t="str">
            <v>Piso de alerta em placas marmorizadas, cor vermelha.</v>
          </cell>
          <cell r="E390" t="str">
            <v>m2</v>
          </cell>
          <cell r="F390">
            <v>55.17</v>
          </cell>
        </row>
        <row r="391">
          <cell r="B391" t="str">
            <v>SC05100350</v>
          </cell>
          <cell r="C391" t="str">
            <v>F26</v>
          </cell>
          <cell r="D391" t="str">
            <v>Demolicao com equipamento concreto asfaltico 5cm.</v>
          </cell>
          <cell r="E391" t="str">
            <v>m2</v>
          </cell>
          <cell r="F391">
            <v>5.0999999999999996</v>
          </cell>
        </row>
        <row r="392">
          <cell r="B392" t="str">
            <v>SC05100400</v>
          </cell>
          <cell r="C392" t="str">
            <v>F27</v>
          </cell>
          <cell r="D392" t="str">
            <v>Demolicao com equipamento concreto asfaltico 10cm.</v>
          </cell>
          <cell r="E392" t="str">
            <v>m2</v>
          </cell>
          <cell r="F392">
            <v>7.64</v>
          </cell>
        </row>
        <row r="393">
          <cell r="B393" t="str">
            <v>SC05100450</v>
          </cell>
          <cell r="C393" t="str">
            <v>F28</v>
          </cell>
          <cell r="D393" t="str">
            <v>Demolicao equipamento concreto asfaltico 5cm l=1,20m.</v>
          </cell>
          <cell r="E393" t="str">
            <v>m2</v>
          </cell>
          <cell r="F393">
            <v>5.99</v>
          </cell>
        </row>
        <row r="394">
          <cell r="B394" t="str">
            <v>SC10100100</v>
          </cell>
          <cell r="C394" t="str">
            <v>F29</v>
          </cell>
          <cell r="D394" t="str">
            <v>Operador de trafego, nivel junior.</v>
          </cell>
          <cell r="E394" t="str">
            <v>h</v>
          </cell>
          <cell r="F394">
            <v>10.1</v>
          </cell>
        </row>
        <row r="395">
          <cell r="B395" t="str">
            <v>ST05051050</v>
          </cell>
          <cell r="C395" t="str">
            <v>F30</v>
          </cell>
          <cell r="D395" t="str">
            <v>Sinalizacao horizontal aplicada por aspersao.</v>
          </cell>
          <cell r="E395" t="str">
            <v>m2</v>
          </cell>
          <cell r="F395">
            <v>20.149999999999999</v>
          </cell>
        </row>
        <row r="396">
          <cell r="B396" t="str">
            <v>ST10150350</v>
          </cell>
          <cell r="C396" t="str">
            <v>F31</v>
          </cell>
          <cell r="D396" t="str">
            <v>Conjunto semaforico principal.</v>
          </cell>
          <cell r="E396" t="str">
            <v>un</v>
          </cell>
          <cell r="F396">
            <v>4662</v>
          </cell>
        </row>
        <row r="397">
          <cell r="B397" t="str">
            <v>ST10150400</v>
          </cell>
          <cell r="C397" t="str">
            <v>F32</v>
          </cell>
          <cell r="D397" t="str">
            <v>Conjunto semaforico repetidor.</v>
          </cell>
          <cell r="E397" t="str">
            <v>un</v>
          </cell>
          <cell r="F397">
            <v>2243.85</v>
          </cell>
        </row>
        <row r="398">
          <cell r="B398" t="str">
            <v>ST20100050</v>
          </cell>
          <cell r="C398" t="str">
            <v>F33</v>
          </cell>
          <cell r="D398" t="str">
            <v>Aluguel mensal de radio transmissor-receptor.</v>
          </cell>
          <cell r="E398" t="str">
            <v>mes</v>
          </cell>
          <cell r="F398">
            <v>70</v>
          </cell>
        </row>
        <row r="399">
          <cell r="B399" t="str">
            <v>ST15050100</v>
          </cell>
          <cell r="C399" t="str">
            <v>F34</v>
          </cell>
          <cell r="D399" t="str">
            <v>Portico, coluna tubular, em aco galvanizado.</v>
          </cell>
          <cell r="E399" t="str">
            <v>un</v>
          </cell>
          <cell r="F399">
            <v>35622.78</v>
          </cell>
        </row>
        <row r="400">
          <cell r="B400" t="str">
            <v>TC10050050</v>
          </cell>
          <cell r="C400" t="str">
            <v>F35</v>
          </cell>
          <cell r="D400" t="str">
            <v>Carga e descarga manual de material.</v>
          </cell>
          <cell r="E400" t="str">
            <v>t</v>
          </cell>
          <cell r="F400">
            <v>20.36</v>
          </cell>
        </row>
        <row r="401">
          <cell r="B401" t="str">
            <v>DR10050053</v>
          </cell>
          <cell r="C401" t="str">
            <v>F36</v>
          </cell>
          <cell r="D401" t="str">
            <v>Tubo de ferro fundido, ductil, classe K-9,ø 100mm.</v>
          </cell>
          <cell r="E401" t="str">
            <v>m</v>
          </cell>
          <cell r="F401">
            <v>139.33000000000001</v>
          </cell>
        </row>
        <row r="402">
          <cell r="B402" t="str">
            <v>ST05051800</v>
          </cell>
          <cell r="C402" t="str">
            <v>F37</v>
          </cell>
          <cell r="D402" t="str">
            <v>Tachao bidirecional, conforme especificacao CET-RIO.  Fornecimento.</v>
          </cell>
          <cell r="E402" t="str">
            <v>un</v>
          </cell>
          <cell r="F402">
            <v>21.9</v>
          </cell>
        </row>
        <row r="403">
          <cell r="B403" t="str">
            <v>IP50050253</v>
          </cell>
          <cell r="C403" t="str">
            <v>F38</v>
          </cell>
          <cell r="D403" t="str">
            <v>Luminaria LRJ-33 para lampada vapor de sodio ou multivapor metalico de 250W, IP-66, vidro curvo, corpo em aluminio injetado, para encaixe em tubo com diametro de 60,3mm, com equipamento auxiliar integrado (EM-RIOLUZ no 30), refletor em chapa de aluminio 9</v>
          </cell>
          <cell r="E403" t="str">
            <v>un</v>
          </cell>
          <cell r="F403">
            <v>515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GERAIS"/>
      <sheetName val="MAT"/>
      <sheetName val="EQUIPMO"/>
      <sheetName val="SERV"/>
      <sheetName val="TRAÇOS"/>
      <sheetName val="COMP1"/>
      <sheetName val="COMP2"/>
      <sheetName val="COMP3"/>
      <sheetName val="COMP4"/>
      <sheetName val="COMP5"/>
      <sheetName val="PATO"/>
      <sheetName val="INS. BÁS."/>
      <sheetName val="DADO ENT."/>
      <sheetName val="INDICES"/>
      <sheetName val="SERVIÇOS"/>
      <sheetName val="TCB5"/>
      <sheetName val="MULTIPLICADORES"/>
      <sheetName val="BR 262 CORUMBA COMP"/>
    </sheetNames>
    <sheetDataSet>
      <sheetData sheetId="0"/>
      <sheetData sheetId="1"/>
      <sheetData sheetId="2">
        <row r="11">
          <cell r="B11" t="str">
            <v>E.0.08</v>
          </cell>
        </row>
      </sheetData>
      <sheetData sheetId="3">
        <row r="4">
          <cell r="B4" t="str">
            <v>1.A.01.111.01</v>
          </cell>
          <cell r="C4" t="str">
            <v>ESCAV. E CARGA DE MAT. DE JAZIDA P/ RECOMP.</v>
          </cell>
          <cell r="D4" t="str">
            <v>m³</v>
          </cell>
          <cell r="E4">
            <v>70</v>
          </cell>
          <cell r="F4">
            <v>3.86</v>
          </cell>
        </row>
        <row r="5">
          <cell r="B5" t="str">
            <v>1.A.01.720.02</v>
          </cell>
          <cell r="C5" t="str">
            <v>FABRICAÇÃO DE GUARDA-CORPO</v>
          </cell>
          <cell r="D5" t="str">
            <v>m</v>
          </cell>
          <cell r="E5">
            <v>1</v>
          </cell>
          <cell r="F5">
            <v>23.86</v>
          </cell>
        </row>
        <row r="6">
          <cell r="B6" t="str">
            <v>01.401.00</v>
          </cell>
          <cell r="C6" t="str">
            <v>RECOMPOSIÇÃO DE REVESTIMENTO PRIMÁRIO</v>
          </cell>
          <cell r="D6" t="str">
            <v>m³</v>
          </cell>
          <cell r="E6">
            <v>93</v>
          </cell>
          <cell r="F6" t="e">
            <v>#N/A</v>
          </cell>
        </row>
        <row r="7">
          <cell r="B7" t="str">
            <v>01.930.00</v>
          </cell>
          <cell r="C7" t="str">
            <v>REGULARIZAÇÃO MECÂNICADA FAIXA DE DOMÍNIO</v>
          </cell>
          <cell r="D7" t="str">
            <v>m²</v>
          </cell>
          <cell r="E7">
            <v>700</v>
          </cell>
          <cell r="F7">
            <v>0.13</v>
          </cell>
        </row>
        <row r="8">
          <cell r="B8" t="str">
            <v>02.200.00</v>
          </cell>
          <cell r="C8" t="str">
            <v>SOLO PARA BASE DE REMENDO PROFUNDO</v>
          </cell>
          <cell r="D8" t="str">
            <v>m³</v>
          </cell>
          <cell r="E8">
            <v>1</v>
          </cell>
          <cell r="F8" t="e">
            <v>#N/A</v>
          </cell>
        </row>
        <row r="9">
          <cell r="B9" t="str">
            <v>02.200.01</v>
          </cell>
          <cell r="C9" t="str">
            <v>RECOMP. DE CAMADA GRANULAR DO PAVIMENTO</v>
          </cell>
          <cell r="D9" t="str">
            <v>m³</v>
          </cell>
          <cell r="E9">
            <v>70</v>
          </cell>
          <cell r="F9" t="e">
            <v>#N/A</v>
          </cell>
        </row>
        <row r="10">
          <cell r="B10" t="str">
            <v>02.220.00</v>
          </cell>
          <cell r="C10" t="str">
            <v>SOLO BRITA PARA BASE DE REMENDO PROFUNDO</v>
          </cell>
          <cell r="D10" t="str">
            <v>m³</v>
          </cell>
          <cell r="E10">
            <v>1</v>
          </cell>
          <cell r="F10">
            <v>12.72</v>
          </cell>
        </row>
        <row r="11">
          <cell r="B11" t="str">
            <v>02.230.00</v>
          </cell>
          <cell r="C11" t="str">
            <v>BRITA PARA BASE DE REMENDO PROFUNDO</v>
          </cell>
          <cell r="D11" t="str">
            <v>m³</v>
          </cell>
          <cell r="E11">
            <v>1</v>
          </cell>
          <cell r="F11">
            <v>31.76</v>
          </cell>
        </row>
        <row r="12">
          <cell r="B12" t="str">
            <v>3.S.02.241.00</v>
          </cell>
          <cell r="C12" t="str">
            <v>SOLO MELHOR. C/CIMENTO P/BASE DE REM. PROF.</v>
          </cell>
          <cell r="D12" t="str">
            <v>m³</v>
          </cell>
          <cell r="E12">
            <v>1</v>
          </cell>
          <cell r="F12">
            <v>30.42</v>
          </cell>
        </row>
        <row r="13">
          <cell r="B13" t="str">
            <v>3.S.02.300.00</v>
          </cell>
          <cell r="C13" t="str">
            <v>IMPRIMAÇÃO</v>
          </cell>
          <cell r="D13" t="str">
            <v>m²</v>
          </cell>
          <cell r="E13">
            <v>1125</v>
          </cell>
          <cell r="F13">
            <v>0.11</v>
          </cell>
        </row>
        <row r="14">
          <cell r="B14" t="str">
            <v>3.S.02.400.00</v>
          </cell>
          <cell r="C14" t="str">
            <v>PINTURA DE LIGAÇÃO</v>
          </cell>
          <cell r="D14" t="str">
            <v>m²</v>
          </cell>
          <cell r="E14">
            <v>1687</v>
          </cell>
          <cell r="F14">
            <v>0.08</v>
          </cell>
        </row>
        <row r="15">
          <cell r="B15" t="str">
            <v>3.S.02.500.00</v>
          </cell>
          <cell r="C15" t="str">
            <v>CAPA SELANTE COM PEDRISCO</v>
          </cell>
          <cell r="D15" t="str">
            <v>m²</v>
          </cell>
          <cell r="E15">
            <v>1350</v>
          </cell>
          <cell r="F15">
            <v>0.33</v>
          </cell>
        </row>
        <row r="16">
          <cell r="B16" t="str">
            <v>3.S.02.500.01</v>
          </cell>
          <cell r="C16" t="str">
            <v>CAPA SELANTE COM AREIA</v>
          </cell>
          <cell r="D16" t="str">
            <v>m²</v>
          </cell>
          <cell r="E16">
            <v>2250</v>
          </cell>
          <cell r="F16">
            <v>0.23</v>
          </cell>
        </row>
        <row r="17">
          <cell r="B17" t="str">
            <v>02.500.02</v>
          </cell>
          <cell r="C17" t="str">
            <v>TRATAMENTO SUPERFICIAL SIMPLES</v>
          </cell>
          <cell r="D17" t="str">
            <v>m²</v>
          </cell>
          <cell r="E17">
            <v>880</v>
          </cell>
          <cell r="F17">
            <v>0.36</v>
          </cell>
        </row>
        <row r="18">
          <cell r="B18" t="str">
            <v>3.S.02.501.01</v>
          </cell>
          <cell r="C18" t="str">
            <v>TRATAMENTO SUPERFICIAL DUPLO COM EMULSÃO</v>
          </cell>
          <cell r="D18" t="str">
            <v>m²</v>
          </cell>
          <cell r="E18">
            <v>343</v>
          </cell>
          <cell r="F18">
            <v>1.33</v>
          </cell>
        </row>
        <row r="19">
          <cell r="B19" t="str">
            <v>3.S.02.510.00</v>
          </cell>
          <cell r="C19" t="str">
            <v>LAMA ASFÁLTICA FINA (GRANULOMETRIA I E II )</v>
          </cell>
          <cell r="D19" t="str">
            <v>m²</v>
          </cell>
          <cell r="E19">
            <v>838</v>
          </cell>
          <cell r="F19">
            <v>0.44</v>
          </cell>
        </row>
        <row r="20">
          <cell r="B20" t="str">
            <v>3.S.02.510.01</v>
          </cell>
          <cell r="C20" t="str">
            <v>LAMA ASFÁLTICA GROSSA  (GRANULOMETRIA III E IV )</v>
          </cell>
          <cell r="D20" t="str">
            <v>m²</v>
          </cell>
          <cell r="E20">
            <v>419</v>
          </cell>
          <cell r="F20">
            <v>0.84</v>
          </cell>
        </row>
        <row r="21">
          <cell r="B21" t="str">
            <v>02.510.02</v>
          </cell>
          <cell r="C21" t="str">
            <v>LAMA ASFÁLTICA GROSSA II</v>
          </cell>
          <cell r="D21" t="str">
            <v>m²</v>
          </cell>
          <cell r="E21">
            <v>400</v>
          </cell>
          <cell r="F21">
            <v>0.84</v>
          </cell>
        </row>
        <row r="22">
          <cell r="B22" t="str">
            <v>02.520.00</v>
          </cell>
          <cell r="C22" t="str">
            <v>MISTURA AREIA-ASFALTO EM BETONEIRA</v>
          </cell>
          <cell r="D22" t="str">
            <v>m³</v>
          </cell>
          <cell r="E22">
            <v>1.6</v>
          </cell>
          <cell r="F22">
            <v>50.39</v>
          </cell>
        </row>
        <row r="23">
          <cell r="B23" t="str">
            <v>02.520.01</v>
          </cell>
          <cell r="C23" t="str">
            <v>MISTURA AREIA-ASFALTO USINADA A FRIO</v>
          </cell>
          <cell r="D23" t="str">
            <v>m³</v>
          </cell>
          <cell r="E23">
            <v>15</v>
          </cell>
          <cell r="F23">
            <v>23.06</v>
          </cell>
        </row>
        <row r="24">
          <cell r="B24" t="str">
            <v>02.520.02</v>
          </cell>
          <cell r="C24" t="str">
            <v>RECOMP DO REVEST COM AREIA ASFALTO A FRIO</v>
          </cell>
          <cell r="D24" t="str">
            <v>m³</v>
          </cell>
          <cell r="E24">
            <v>15</v>
          </cell>
          <cell r="F24">
            <v>32.76</v>
          </cell>
        </row>
        <row r="25">
          <cell r="B25" t="str">
            <v>02.521.00</v>
          </cell>
          <cell r="C25" t="str">
            <v>MISTURA AREIA-ASFALTO USINADA A QUENTE</v>
          </cell>
          <cell r="D25" t="str">
            <v>m³</v>
          </cell>
          <cell r="E25">
            <v>20</v>
          </cell>
          <cell r="F25">
            <v>36.979999999999997</v>
          </cell>
        </row>
        <row r="26">
          <cell r="B26" t="str">
            <v>02.521.01</v>
          </cell>
          <cell r="C26" t="str">
            <v>RECOMP DO REVEST COM AREIA ASFALTO A QUENTE</v>
          </cell>
          <cell r="D26" t="str">
            <v>m³</v>
          </cell>
          <cell r="E26">
            <v>20</v>
          </cell>
          <cell r="F26">
            <v>45.12</v>
          </cell>
        </row>
        <row r="27">
          <cell r="B27" t="str">
            <v>3.S.02.530.00</v>
          </cell>
          <cell r="C27" t="str">
            <v>MISTURA BETUMINOSA EM BETONEIRA</v>
          </cell>
          <cell r="D27" t="str">
            <v>m³</v>
          </cell>
          <cell r="E27">
            <v>4.3</v>
          </cell>
          <cell r="F27">
            <v>40.39</v>
          </cell>
        </row>
        <row r="28">
          <cell r="B28" t="str">
            <v>3.S.02.530.01</v>
          </cell>
          <cell r="C28" t="str">
            <v>MISTURA BETUMINOSA USINADA A FRIO</v>
          </cell>
          <cell r="D28" t="str">
            <v>m³</v>
          </cell>
          <cell r="E28">
            <v>15</v>
          </cell>
          <cell r="F28">
            <v>38.28</v>
          </cell>
        </row>
        <row r="29">
          <cell r="B29" t="str">
            <v>3.S.02.530.02</v>
          </cell>
          <cell r="C29" t="str">
            <v>RECOMP DO REVEST C/ MISTURA BETUMINOSA A FRIO</v>
          </cell>
          <cell r="D29" t="str">
            <v>m³</v>
          </cell>
          <cell r="E29">
            <v>11</v>
          </cell>
          <cell r="F29">
            <v>20.059999999999999</v>
          </cell>
        </row>
        <row r="30">
          <cell r="B30" t="str">
            <v>3.S.02.540.00</v>
          </cell>
          <cell r="C30" t="str">
            <v>MISTURA BETUMINOSA USINADA A QUENTE</v>
          </cell>
          <cell r="D30" t="str">
            <v>m³</v>
          </cell>
          <cell r="E30">
            <v>14</v>
          </cell>
          <cell r="F30">
            <v>58.3</v>
          </cell>
        </row>
        <row r="31">
          <cell r="B31" t="str">
            <v>3.S.02.540.01</v>
          </cell>
          <cell r="C31" t="str">
            <v>RECOMP. REVEST C/ MISTURA BETUMINOSA A QUENTE</v>
          </cell>
          <cell r="D31" t="str">
            <v>m³</v>
          </cell>
          <cell r="E31">
            <v>14</v>
          </cell>
          <cell r="F31">
            <v>14.08</v>
          </cell>
        </row>
        <row r="32">
          <cell r="B32" t="str">
            <v>02.601.00</v>
          </cell>
          <cell r="C32" t="str">
            <v>RECOMPOSIÇÃO DE PLACA DE CONCRETO</v>
          </cell>
          <cell r="D32" t="str">
            <v>m³</v>
          </cell>
          <cell r="E32">
            <v>1.8</v>
          </cell>
          <cell r="F32" t="e">
            <v>#N/A</v>
          </cell>
        </row>
        <row r="33">
          <cell r="B33" t="str">
            <v>3.S.02.900.00</v>
          </cell>
          <cell r="C33" t="str">
            <v>REMOÇÃO MECANIZADA DE REVEST. BETUMINOSO</v>
          </cell>
          <cell r="D33" t="str">
            <v>m³</v>
          </cell>
          <cell r="E33">
            <v>35</v>
          </cell>
          <cell r="F33">
            <v>4.8</v>
          </cell>
        </row>
        <row r="34">
          <cell r="B34" t="str">
            <v>3.S.02.901.00</v>
          </cell>
          <cell r="C34" t="str">
            <v>REMOÇÃO MANUAL DE REVEST. BETUMINOSO</v>
          </cell>
          <cell r="D34" t="str">
            <v>m³</v>
          </cell>
          <cell r="E34">
            <v>1</v>
          </cell>
          <cell r="F34">
            <v>84.45</v>
          </cell>
        </row>
        <row r="35">
          <cell r="B35" t="str">
            <v>3.S.02.902.00</v>
          </cell>
          <cell r="C35" t="str">
            <v>REMOÇÃO MECANIZADA DA CAMADA GRANUL. DO PAV.</v>
          </cell>
          <cell r="D35" t="str">
            <v>m³</v>
          </cell>
          <cell r="E35">
            <v>61</v>
          </cell>
          <cell r="F35">
            <v>3.04</v>
          </cell>
        </row>
        <row r="36">
          <cell r="B36" t="str">
            <v>3.S.02.903.00</v>
          </cell>
          <cell r="C36" t="str">
            <v>REMOÇÃO MANUAL DA CAMADA GRANUL. DO PAV.</v>
          </cell>
          <cell r="D36" t="str">
            <v>m³</v>
          </cell>
          <cell r="E36">
            <v>1</v>
          </cell>
        </row>
        <row r="37">
          <cell r="B37" t="str">
            <v>02.999.00</v>
          </cell>
          <cell r="C37" t="str">
            <v>PENEIRAMENTO</v>
          </cell>
          <cell r="D37" t="str">
            <v>m³</v>
          </cell>
          <cell r="E37">
            <v>5</v>
          </cell>
          <cell r="F37">
            <v>84.45</v>
          </cell>
        </row>
        <row r="38">
          <cell r="B38" t="str">
            <v>03.310.00</v>
          </cell>
          <cell r="C38" t="str">
            <v>CONCRETO CICLÓPICO</v>
          </cell>
          <cell r="D38" t="str">
            <v>m³</v>
          </cell>
          <cell r="E38">
            <v>2</v>
          </cell>
          <cell r="F38">
            <v>0.32</v>
          </cell>
        </row>
        <row r="39">
          <cell r="B39" t="str">
            <v>3.S.03.329.00</v>
          </cell>
          <cell r="C39" t="str">
            <v>CONCRETO DE CIMENTO (CONFECÇÃO E LANÇAM.)</v>
          </cell>
          <cell r="D39" t="str">
            <v>m³</v>
          </cell>
          <cell r="E39">
            <v>2.5</v>
          </cell>
          <cell r="F39">
            <v>191.6</v>
          </cell>
        </row>
        <row r="40">
          <cell r="B40" t="str">
            <v>03.329.01</v>
          </cell>
          <cell r="C40" t="str">
            <v>CONCRETO DE CIMENTO (CONF. MANUAL E LANÇAM.)</v>
          </cell>
          <cell r="D40" t="str">
            <v>m³</v>
          </cell>
          <cell r="E40">
            <v>1</v>
          </cell>
          <cell r="F40" t="e">
            <v>#N/A</v>
          </cell>
        </row>
        <row r="41">
          <cell r="B41" t="str">
            <v>3.S.03.340.02</v>
          </cell>
          <cell r="C41" t="str">
            <v>ARGAMASSA CIMENTO-AREIA 1:6</v>
          </cell>
          <cell r="D41" t="str">
            <v>m³</v>
          </cell>
          <cell r="E41">
            <v>2.5</v>
          </cell>
          <cell r="F41">
            <v>170.08</v>
          </cell>
        </row>
        <row r="42">
          <cell r="B42" t="str">
            <v>03.340.03</v>
          </cell>
          <cell r="C42" t="str">
            <v>ARGAMASSA CIMENTO-AREIA 1:10</v>
          </cell>
          <cell r="D42" t="str">
            <v>m³</v>
          </cell>
          <cell r="E42">
            <v>0.1</v>
          </cell>
          <cell r="F42" t="e">
            <v>#N/A</v>
          </cell>
        </row>
        <row r="43">
          <cell r="B43" t="str">
            <v>03.353.00</v>
          </cell>
          <cell r="C43" t="str">
            <v>DOBRAGEM E COLOCAÇÃO DE ARMADURA</v>
          </cell>
          <cell r="D43" t="str">
            <v>kg</v>
          </cell>
          <cell r="E43">
            <v>14</v>
          </cell>
          <cell r="F43">
            <v>3.21</v>
          </cell>
        </row>
        <row r="44">
          <cell r="B44" t="str">
            <v>3.S.03.370.00</v>
          </cell>
          <cell r="C44" t="str">
            <v>FORMAS COMUM DE MADEIRA</v>
          </cell>
          <cell r="D44" t="str">
            <v>m²</v>
          </cell>
          <cell r="E44">
            <v>2.5</v>
          </cell>
          <cell r="F44">
            <v>26.93</v>
          </cell>
        </row>
        <row r="45">
          <cell r="B45" t="str">
            <v>3.S.03.940.02</v>
          </cell>
          <cell r="C45" t="str">
            <v>REATERRO APILOADO</v>
          </cell>
          <cell r="D45" t="str">
            <v>m³</v>
          </cell>
          <cell r="E45">
            <v>1.5</v>
          </cell>
          <cell r="F45">
            <v>10.15</v>
          </cell>
        </row>
        <row r="46">
          <cell r="B46" t="str">
            <v>03.940.01</v>
          </cell>
          <cell r="C46" t="str">
            <v>REATERRO E COMPACTAÇÃO PARA BUEIRO</v>
          </cell>
          <cell r="D46" t="str">
            <v>m³</v>
          </cell>
          <cell r="E46">
            <v>10</v>
          </cell>
          <cell r="F46">
            <v>4.4800000000000004</v>
          </cell>
        </row>
        <row r="47">
          <cell r="B47" t="str">
            <v>3.S.03.950.00</v>
          </cell>
          <cell r="C47" t="str">
            <v>LIMPEZA DE PONTE</v>
          </cell>
          <cell r="D47" t="str">
            <v>m</v>
          </cell>
          <cell r="E47">
            <v>20</v>
          </cell>
          <cell r="F47">
            <v>2.02</v>
          </cell>
        </row>
        <row r="48">
          <cell r="B48" t="str">
            <v>04.000.00</v>
          </cell>
          <cell r="C48" t="str">
            <v>ESCAVAÇÃO MANUAL</v>
          </cell>
          <cell r="D48" t="str">
            <v>m³</v>
          </cell>
          <cell r="E48">
            <v>4</v>
          </cell>
          <cell r="F48">
            <v>15.46</v>
          </cell>
        </row>
        <row r="49">
          <cell r="B49" t="str">
            <v>04.001.00</v>
          </cell>
          <cell r="C49" t="str">
            <v>ESCAV. DE VALAS EM MAT. DE 1.ª CATEGORIA</v>
          </cell>
          <cell r="D49" t="str">
            <v>m³</v>
          </cell>
          <cell r="E49">
            <v>15</v>
          </cell>
          <cell r="F49">
            <v>3.2</v>
          </cell>
        </row>
        <row r="50">
          <cell r="B50" t="str">
            <v>04.010.00</v>
          </cell>
          <cell r="C50" t="str">
            <v>ESCAV. DE VALAS EM MAT. DE 2.ª CATEGORIA</v>
          </cell>
          <cell r="D50" t="str">
            <v>m³</v>
          </cell>
          <cell r="E50">
            <v>3</v>
          </cell>
          <cell r="F50">
            <v>20.62</v>
          </cell>
        </row>
        <row r="51">
          <cell r="B51" t="str">
            <v>04.020.00</v>
          </cell>
          <cell r="C51" t="str">
            <v>ESCAV. DE VALAS EM MAT. DE 3.ª CAT. EM VALAS</v>
          </cell>
          <cell r="D51" t="str">
            <v>m³</v>
          </cell>
          <cell r="E51">
            <v>5</v>
          </cell>
          <cell r="F51">
            <v>76.5</v>
          </cell>
        </row>
        <row r="52">
          <cell r="B52" t="str">
            <v>04.300.00</v>
          </cell>
          <cell r="C52" t="str">
            <v>CORPO BUEIRO TUB. METÁLICO TIPO MULTIPLATE</v>
          </cell>
          <cell r="D52" t="str">
            <v>kg</v>
          </cell>
          <cell r="E52">
            <v>121</v>
          </cell>
          <cell r="F52">
            <v>7.32</v>
          </cell>
        </row>
        <row r="53">
          <cell r="B53" t="str">
            <v>04.310.00</v>
          </cell>
          <cell r="C53" t="str">
            <v>CORPO BUEIRO TUB. MET. TIPO TUNNEL LINNER D=1,6 M</v>
          </cell>
          <cell r="D53" t="str">
            <v>kg</v>
          </cell>
          <cell r="E53">
            <v>30</v>
          </cell>
          <cell r="F53">
            <v>9.02</v>
          </cell>
        </row>
        <row r="54">
          <cell r="B54" t="str">
            <v>04.590.00</v>
          </cell>
          <cell r="C54" t="str">
            <v>ASSENTAMENTO DE DRENO PROFUNDO</v>
          </cell>
          <cell r="D54" t="str">
            <v>m</v>
          </cell>
          <cell r="E54">
            <v>4</v>
          </cell>
          <cell r="F54" t="e">
            <v>#N/A</v>
          </cell>
        </row>
        <row r="55">
          <cell r="B55" t="str">
            <v>04.999.08</v>
          </cell>
          <cell r="C55" t="str">
            <v>SELO DE ARGILA APILOADO C/SOLO LOCAL</v>
          </cell>
          <cell r="D55" t="str">
            <v>m³</v>
          </cell>
          <cell r="E55">
            <v>1</v>
          </cell>
          <cell r="F55">
            <v>14.28</v>
          </cell>
        </row>
        <row r="56">
          <cell r="B56" t="str">
            <v>3.S.05.000.00</v>
          </cell>
          <cell r="C56" t="str">
            <v>ENROCAMENTO DE PEDRA ARRUMADA</v>
          </cell>
          <cell r="D56" t="str">
            <v>m³</v>
          </cell>
          <cell r="E56">
            <v>2</v>
          </cell>
          <cell r="F56">
            <v>55.98</v>
          </cell>
        </row>
        <row r="57">
          <cell r="B57" t="str">
            <v>3.S.05.001.00</v>
          </cell>
          <cell r="C57" t="str">
            <v>ENROCAMENTO DE PEDRA JOGADA</v>
          </cell>
          <cell r="D57" t="str">
            <v>m³</v>
          </cell>
          <cell r="E57">
            <v>4</v>
          </cell>
          <cell r="F57">
            <v>37.15</v>
          </cell>
        </row>
        <row r="58">
          <cell r="B58" t="str">
            <v>05.101.01</v>
          </cell>
          <cell r="C58" t="str">
            <v>REVESTIMENTO VEGETAL COM MUDAS</v>
          </cell>
          <cell r="D58" t="str">
            <v>m²</v>
          </cell>
          <cell r="E58">
            <v>25</v>
          </cell>
          <cell r="F58">
            <v>2.63</v>
          </cell>
        </row>
        <row r="59">
          <cell r="B59" t="str">
            <v>05.101.02</v>
          </cell>
          <cell r="C59" t="str">
            <v>REVESTIMENTO VEGETAL C/ GRAMA EM LEIVAS</v>
          </cell>
          <cell r="D59" t="str">
            <v>m²</v>
          </cell>
          <cell r="E59">
            <v>50</v>
          </cell>
          <cell r="F59">
            <v>4.29</v>
          </cell>
        </row>
        <row r="60">
          <cell r="B60" t="str">
            <v>08.001.00</v>
          </cell>
          <cell r="C60" t="str">
            <v>RECONFORMAÇÃO DE PLATAFORMA</v>
          </cell>
          <cell r="D60" t="str">
            <v>ha</v>
          </cell>
          <cell r="E60">
            <v>1</v>
          </cell>
          <cell r="F60">
            <v>82.82</v>
          </cell>
        </row>
        <row r="61">
          <cell r="B61" t="str">
            <v>3.S.08.100.00</v>
          </cell>
          <cell r="C61" t="str">
            <v>TAPA BURACO</v>
          </cell>
          <cell r="D61" t="str">
            <v>m³</v>
          </cell>
          <cell r="E61">
            <v>0.5</v>
          </cell>
          <cell r="F61">
            <v>91.47</v>
          </cell>
        </row>
        <row r="62">
          <cell r="B62" t="str">
            <v>3.S.08.101.01</v>
          </cell>
          <cell r="C62" t="str">
            <v>REMENDO PROFUNDO COM DEMOLIÇÃO MANUAL</v>
          </cell>
          <cell r="D62" t="str">
            <v>m³</v>
          </cell>
          <cell r="E62">
            <v>0.55000000000000004</v>
          </cell>
          <cell r="F62">
            <v>111.32</v>
          </cell>
        </row>
        <row r="63">
          <cell r="B63" t="str">
            <v>3.S.08.101.02</v>
          </cell>
          <cell r="C63" t="str">
            <v>REMENDO PROFUNDO C/ DEMOL. MECAN.</v>
          </cell>
          <cell r="D63" t="str">
            <v>m³</v>
          </cell>
          <cell r="E63">
            <v>1</v>
          </cell>
          <cell r="F63">
            <v>79.95</v>
          </cell>
        </row>
        <row r="64">
          <cell r="B64" t="str">
            <v>08.102.00</v>
          </cell>
          <cell r="C64" t="str">
            <v>LIMPEZA E ENCH. DE JUNTAS PAV. DE CONC. A QUENTE</v>
          </cell>
          <cell r="D64" t="str">
            <v>m</v>
          </cell>
          <cell r="E64">
            <v>75</v>
          </cell>
          <cell r="F64" t="e">
            <v>#N/A</v>
          </cell>
        </row>
        <row r="65">
          <cell r="B65" t="str">
            <v>3.S.08.102.01</v>
          </cell>
          <cell r="C65" t="str">
            <v>LIMPEZA E ENCH. DE JUNTAS PAV. DE CONC. A FRIO</v>
          </cell>
          <cell r="D65" t="str">
            <v>m</v>
          </cell>
          <cell r="E65">
            <v>100</v>
          </cell>
          <cell r="F65">
            <v>0.9</v>
          </cell>
        </row>
        <row r="66">
          <cell r="B66" t="str">
            <v>3.S.08.103.00</v>
          </cell>
          <cell r="C66" t="str">
            <v>SELAGEM DE TRINCA</v>
          </cell>
          <cell r="D66" t="str">
            <v>l</v>
          </cell>
          <cell r="E66">
            <v>50</v>
          </cell>
          <cell r="F66">
            <v>0.76</v>
          </cell>
        </row>
        <row r="67">
          <cell r="B67" t="str">
            <v>08.104.01</v>
          </cell>
          <cell r="C67" t="str">
            <v>COMBATE À EXSUDAÇÃO COM AREIA</v>
          </cell>
          <cell r="D67" t="str">
            <v>m²</v>
          </cell>
          <cell r="E67">
            <v>450</v>
          </cell>
          <cell r="F67">
            <v>45.8</v>
          </cell>
        </row>
        <row r="68">
          <cell r="B68" t="str">
            <v>08.104.02</v>
          </cell>
          <cell r="C68" t="str">
            <v>COMBATE À EXSUDAÇÃO COM PEDRISCO</v>
          </cell>
          <cell r="D68" t="str">
            <v>m²</v>
          </cell>
          <cell r="E68">
            <v>450</v>
          </cell>
          <cell r="F68">
            <v>0.25</v>
          </cell>
        </row>
        <row r="69">
          <cell r="B69" t="str">
            <v>3.S.08.109.00</v>
          </cell>
          <cell r="C69" t="str">
            <v>CORREÇÃO DE DEFEITOS C/ MISTURA BETUMINOSA</v>
          </cell>
          <cell r="D69" t="str">
            <v>m³</v>
          </cell>
          <cell r="E69">
            <v>2.25</v>
          </cell>
          <cell r="F69">
            <v>53.92</v>
          </cell>
        </row>
        <row r="70">
          <cell r="B70" t="str">
            <v>08.109.11</v>
          </cell>
          <cell r="C70" t="str">
            <v>FRESAGEM CONTÍNUA A FRIO ESP.: 3 CM</v>
          </cell>
          <cell r="D70" t="str">
            <v>m²</v>
          </cell>
          <cell r="E70">
            <v>220</v>
          </cell>
          <cell r="F70">
            <v>2.91</v>
          </cell>
        </row>
        <row r="71">
          <cell r="B71" t="str">
            <v>08.109.12</v>
          </cell>
          <cell r="C71" t="str">
            <v>FRESAGEM DESCONTÍNUA A FRIO ESP.: 3 CM</v>
          </cell>
          <cell r="D71" t="str">
            <v>m²</v>
          </cell>
          <cell r="E71">
            <v>150</v>
          </cell>
          <cell r="F71">
            <v>3.69</v>
          </cell>
        </row>
        <row r="72">
          <cell r="B72" t="str">
            <v>08.109.21</v>
          </cell>
          <cell r="C72" t="str">
            <v>FRESAGEM CONTÍNUA A FRIO ESP.: 5 CM</v>
          </cell>
          <cell r="D72" t="str">
            <v>m²</v>
          </cell>
          <cell r="E72">
            <v>150</v>
          </cell>
          <cell r="F72">
            <v>3.69</v>
          </cell>
        </row>
        <row r="73">
          <cell r="B73" t="str">
            <v>08.109.22</v>
          </cell>
          <cell r="C73" t="str">
            <v>FRESAGEM DESCONTÍNUA A FRIO ESP.: 5 CM</v>
          </cell>
          <cell r="D73" t="str">
            <v>m²</v>
          </cell>
          <cell r="E73">
            <v>110</v>
          </cell>
          <cell r="F73">
            <v>4.5999999999999996</v>
          </cell>
        </row>
        <row r="74">
          <cell r="B74" t="str">
            <v>08.109.31</v>
          </cell>
          <cell r="C74" t="str">
            <v>FRESAGEM CONTÍNUA A FRIO ESP.: 10 CM</v>
          </cell>
          <cell r="D74" t="str">
            <v>m²</v>
          </cell>
          <cell r="E74">
            <v>304</v>
          </cell>
          <cell r="F74">
            <v>3.29</v>
          </cell>
        </row>
        <row r="75">
          <cell r="B75" t="str">
            <v>08.109.32</v>
          </cell>
          <cell r="C75" t="str">
            <v>FRESAGEM DESCONTÍNUA A FRIO ESP.: 10 CM</v>
          </cell>
          <cell r="D75" t="str">
            <v>m²</v>
          </cell>
          <cell r="E75">
            <v>190</v>
          </cell>
          <cell r="F75">
            <v>4.5999999999999996</v>
          </cell>
        </row>
        <row r="76">
          <cell r="B76" t="str">
            <v>08.110.00</v>
          </cell>
          <cell r="C76" t="str">
            <v>CORREÇÃO DE DEFEITOS POR PENETRAÇÃO</v>
          </cell>
          <cell r="D76" t="str">
            <v>m²</v>
          </cell>
          <cell r="E76">
            <v>21</v>
          </cell>
          <cell r="F76">
            <v>5.08</v>
          </cell>
        </row>
        <row r="77">
          <cell r="B77" t="str">
            <v>3.S.08.200.00</v>
          </cell>
          <cell r="C77" t="str">
            <v>RECOMPOSIÇÃO DE GUARDA CORPO</v>
          </cell>
          <cell r="D77" t="str">
            <v>m</v>
          </cell>
          <cell r="E77">
            <v>2</v>
          </cell>
          <cell r="F77">
            <v>96.51</v>
          </cell>
        </row>
        <row r="78">
          <cell r="B78" t="str">
            <v>08.200.01</v>
          </cell>
          <cell r="C78" t="str">
            <v>RECOMP. DE SARJETA EM ALVENARIA DE TIJOLO</v>
          </cell>
          <cell r="D78" t="str">
            <v>m²</v>
          </cell>
          <cell r="E78">
            <v>1</v>
          </cell>
          <cell r="F78">
            <v>18.440000000000001</v>
          </cell>
        </row>
        <row r="79">
          <cell r="B79" t="str">
            <v>3.S.08.300.01</v>
          </cell>
          <cell r="C79" t="str">
            <v>LIMPEZA DE SARJETA E MEIO FIO</v>
          </cell>
          <cell r="D79" t="str">
            <v>m</v>
          </cell>
          <cell r="E79">
            <v>300</v>
          </cell>
          <cell r="F79">
            <v>0.17</v>
          </cell>
        </row>
        <row r="80">
          <cell r="B80" t="str">
            <v>3.S.08.301.01</v>
          </cell>
          <cell r="C80" t="str">
            <v>LIMPEZA DE VALETA DE CORTE</v>
          </cell>
          <cell r="D80" t="str">
            <v>m</v>
          </cell>
          <cell r="E80">
            <v>200</v>
          </cell>
          <cell r="F80">
            <v>0.27</v>
          </cell>
        </row>
        <row r="81">
          <cell r="B81" t="str">
            <v>3.S.08.301.02</v>
          </cell>
          <cell r="C81" t="str">
            <v>LIMPEZA DE VALA DE DRENAGEM</v>
          </cell>
          <cell r="D81" t="str">
            <v>m</v>
          </cell>
          <cell r="E81">
            <v>50</v>
          </cell>
          <cell r="F81">
            <v>1.06</v>
          </cell>
        </row>
        <row r="82">
          <cell r="B82" t="str">
            <v>3.S.08.301.03</v>
          </cell>
          <cell r="C82" t="str">
            <v>LIMPEZA DE DESCIDA D'ÁGUA</v>
          </cell>
          <cell r="D82" t="str">
            <v>m</v>
          </cell>
          <cell r="E82">
            <v>150</v>
          </cell>
          <cell r="F82">
            <v>0.36</v>
          </cell>
        </row>
        <row r="83">
          <cell r="B83" t="str">
            <v>3.S.08.302.01</v>
          </cell>
          <cell r="C83" t="str">
            <v>LIMPEZA DE BUEIRO</v>
          </cell>
          <cell r="D83" t="str">
            <v>m³</v>
          </cell>
          <cell r="E83">
            <v>5</v>
          </cell>
          <cell r="F83">
            <v>5.81</v>
          </cell>
        </row>
        <row r="84">
          <cell r="B84" t="str">
            <v>3.S.08.302.02</v>
          </cell>
          <cell r="C84" t="str">
            <v>DESOBSTRUÇÃO DE BUEIRO</v>
          </cell>
          <cell r="D84" t="str">
            <v>m³</v>
          </cell>
          <cell r="E84">
            <v>2</v>
          </cell>
          <cell r="F84">
            <v>16.96</v>
          </cell>
        </row>
        <row r="85">
          <cell r="B85" t="str">
            <v>08.302.03</v>
          </cell>
          <cell r="C85" t="str">
            <v>ASSENTAMENTO DE TUBO 0,60 M</v>
          </cell>
          <cell r="D85" t="str">
            <v>m</v>
          </cell>
          <cell r="E85">
            <v>3</v>
          </cell>
          <cell r="F85" t="e">
            <v>#N/A</v>
          </cell>
        </row>
        <row r="86">
          <cell r="B86" t="str">
            <v>08.302.04</v>
          </cell>
          <cell r="C86" t="str">
            <v>ASSENTAMENTO DE TUBO 0,80 M</v>
          </cell>
          <cell r="D86" t="str">
            <v>m</v>
          </cell>
          <cell r="E86">
            <v>2.5</v>
          </cell>
          <cell r="F86" t="e">
            <v>#N/A</v>
          </cell>
        </row>
        <row r="87">
          <cell r="B87" t="str">
            <v>08.302.05</v>
          </cell>
          <cell r="C87" t="str">
            <v>ASSENTAMENTO DE TUBO 1,00 M</v>
          </cell>
          <cell r="D87" t="str">
            <v>m</v>
          </cell>
          <cell r="E87">
            <v>2</v>
          </cell>
          <cell r="F87" t="e">
            <v>#N/A</v>
          </cell>
        </row>
        <row r="88">
          <cell r="B88" t="str">
            <v>08.302.06</v>
          </cell>
          <cell r="C88" t="str">
            <v>ASSENTAMENTO DE TUBO 1,20 M</v>
          </cell>
          <cell r="D88" t="str">
            <v>m</v>
          </cell>
          <cell r="E88">
            <v>1.2</v>
          </cell>
          <cell r="F88" t="e">
            <v>#N/A</v>
          </cell>
        </row>
        <row r="89">
          <cell r="B89" t="str">
            <v>3.S.08.400.00</v>
          </cell>
          <cell r="C89" t="str">
            <v>LIMPEZA DE PLACA DE SINALIZAÇÃO</v>
          </cell>
          <cell r="D89" t="str">
            <v>m²</v>
          </cell>
          <cell r="E89">
            <v>20</v>
          </cell>
        </row>
        <row r="90">
          <cell r="B90" t="str">
            <v>3.S.08.400.01</v>
          </cell>
          <cell r="C90" t="str">
            <v>RECOMPOSIÇÃO DE PLACA DE SINALIZAÇÃO</v>
          </cell>
          <cell r="D90" t="str">
            <v>m²</v>
          </cell>
          <cell r="E90">
            <v>5</v>
          </cell>
          <cell r="F90">
            <v>2.2599999999999998</v>
          </cell>
        </row>
        <row r="91">
          <cell r="B91" t="str">
            <v>08.400.02</v>
          </cell>
          <cell r="C91" t="str">
            <v>SUBSTITUIÇÃO DE BALIZADOR</v>
          </cell>
          <cell r="D91" t="str">
            <v>unid</v>
          </cell>
          <cell r="E91">
            <v>12</v>
          </cell>
          <cell r="F91">
            <v>9.9600000000000009</v>
          </cell>
        </row>
        <row r="92">
          <cell r="B92" t="str">
            <v>3.S.08.401.00</v>
          </cell>
          <cell r="C92" t="str">
            <v>RECOMPOSIÇÃO DE DEFENSA METÁLICA</v>
          </cell>
          <cell r="D92" t="str">
            <v>m</v>
          </cell>
          <cell r="E92">
            <v>12</v>
          </cell>
          <cell r="F92">
            <v>4.1500000000000004</v>
          </cell>
        </row>
        <row r="93">
          <cell r="B93" t="str">
            <v>3.S.08.402.00</v>
          </cell>
          <cell r="C93" t="str">
            <v>CAIAÇÃO</v>
          </cell>
          <cell r="D93" t="str">
            <v>m²</v>
          </cell>
          <cell r="E93">
            <v>100</v>
          </cell>
          <cell r="F93">
            <v>0.84</v>
          </cell>
        </row>
        <row r="94">
          <cell r="B94" t="str">
            <v>08.403.00</v>
          </cell>
          <cell r="C94" t="str">
            <v>RENOVAÇÃO DE SINALIZAÇÃO HORIZONTAL</v>
          </cell>
          <cell r="D94" t="str">
            <v>m</v>
          </cell>
          <cell r="E94">
            <v>6</v>
          </cell>
          <cell r="F94">
            <v>12.83</v>
          </cell>
        </row>
        <row r="95">
          <cell r="B95" t="str">
            <v>08.404.00</v>
          </cell>
          <cell r="C95" t="str">
            <v>RECOMPOSIÇÃO TOTAL DE CERCA DE CONCRETO</v>
          </cell>
          <cell r="D95" t="str">
            <v>m</v>
          </cell>
          <cell r="E95">
            <v>25</v>
          </cell>
          <cell r="F95" t="e">
            <v>#N/A</v>
          </cell>
        </row>
        <row r="96">
          <cell r="B96" t="str">
            <v>08.404.01</v>
          </cell>
          <cell r="C96" t="str">
            <v>RECOMP. PARCIAL CERCA DE CONCRETO - MOURÃO</v>
          </cell>
          <cell r="D96" t="str">
            <v>m</v>
          </cell>
          <cell r="E96">
            <v>40</v>
          </cell>
          <cell r="F96" t="e">
            <v>#N/A</v>
          </cell>
        </row>
        <row r="97">
          <cell r="B97" t="str">
            <v>3.S.08.414.02</v>
          </cell>
          <cell r="C97" t="str">
            <v>RECOMP. PARCIAL CERCA C/ MOURÃO DE MADEIRA - ARAME</v>
          </cell>
          <cell r="D97" t="str">
            <v>m</v>
          </cell>
          <cell r="E97">
            <v>60</v>
          </cell>
          <cell r="F97">
            <v>1.79</v>
          </cell>
        </row>
        <row r="98">
          <cell r="B98" t="str">
            <v>08.409.00</v>
          </cell>
          <cell r="C98" t="str">
            <v>RECOMPOSIÇÃO DE TELA ANTI-OFUSCANTE</v>
          </cell>
          <cell r="D98" t="str">
            <v>m</v>
          </cell>
          <cell r="E98">
            <v>1</v>
          </cell>
          <cell r="F98">
            <v>88.38</v>
          </cell>
        </row>
        <row r="99">
          <cell r="B99" t="str">
            <v>08.409.01</v>
          </cell>
          <cell r="C99" t="str">
            <v>LIMPEZA DE PLACA DE SINALIZAÇÃO</v>
          </cell>
          <cell r="D99" t="str">
            <v>m²</v>
          </cell>
          <cell r="E99">
            <v>20</v>
          </cell>
          <cell r="F99">
            <v>2.52</v>
          </cell>
        </row>
        <row r="100">
          <cell r="B100" t="str">
            <v>3.S.08.500.00</v>
          </cell>
          <cell r="C100" t="str">
            <v>RECOMPOSIÇÃO MANUAL DE ATERRO</v>
          </cell>
          <cell r="D100" t="str">
            <v>m³</v>
          </cell>
          <cell r="E100">
            <v>1.5</v>
          </cell>
          <cell r="F100">
            <v>41.14</v>
          </cell>
        </row>
        <row r="101">
          <cell r="B101" t="str">
            <v>3.S.08.501.00</v>
          </cell>
          <cell r="C101" t="str">
            <v>RECOMPOSIÇÃO MECANIZADA DE ATERRO</v>
          </cell>
          <cell r="D101" t="str">
            <v>m³</v>
          </cell>
          <cell r="E101">
            <v>30</v>
          </cell>
          <cell r="F101">
            <v>12.18</v>
          </cell>
        </row>
        <row r="102">
          <cell r="B102" t="str">
            <v>08.510.00</v>
          </cell>
          <cell r="C102" t="str">
            <v>REMOÇÃO  MANUAL DE BARREIRA</v>
          </cell>
          <cell r="D102" t="str">
            <v>m³</v>
          </cell>
          <cell r="E102">
            <v>5</v>
          </cell>
          <cell r="F102">
            <v>11.7</v>
          </cell>
        </row>
        <row r="103">
          <cell r="B103" t="str">
            <v>08.511.00</v>
          </cell>
          <cell r="C103" t="str">
            <v>REMOÇÃO MECANIZADA DE BARREIRA</v>
          </cell>
          <cell r="D103" t="str">
            <v>m³</v>
          </cell>
          <cell r="E103">
            <v>38</v>
          </cell>
          <cell r="F103">
            <v>3.44</v>
          </cell>
        </row>
        <row r="104">
          <cell r="B104" t="str">
            <v>3.S.08.900.00</v>
          </cell>
          <cell r="C104" t="str">
            <v>ROÇADA MANUAL</v>
          </cell>
          <cell r="D104" t="str">
            <v>ha</v>
          </cell>
          <cell r="E104">
            <v>0.12</v>
          </cell>
          <cell r="F104">
            <v>483.84</v>
          </cell>
        </row>
        <row r="105">
          <cell r="B105" t="str">
            <v>3.S.08.900.01</v>
          </cell>
          <cell r="C105" t="str">
            <v>ROÇADA DE CAPIM COLONIÃO</v>
          </cell>
          <cell r="D105" t="str">
            <v>ha</v>
          </cell>
          <cell r="E105">
            <v>0.05</v>
          </cell>
          <cell r="F105">
            <v>1161.22</v>
          </cell>
        </row>
        <row r="106">
          <cell r="B106" t="str">
            <v>3.S.08.901.00</v>
          </cell>
          <cell r="C106" t="str">
            <v>ROÇADA MECANIZADA</v>
          </cell>
          <cell r="D106" t="str">
            <v>ha</v>
          </cell>
          <cell r="E106">
            <v>0.4</v>
          </cell>
          <cell r="F106">
            <v>133.81</v>
          </cell>
        </row>
        <row r="107">
          <cell r="B107" t="str">
            <v>08.901.01</v>
          </cell>
          <cell r="C107" t="str">
            <v>CORTE E LIMPEZA DE ÁREAS GRAMADAS</v>
          </cell>
          <cell r="D107" t="str">
            <v>m²</v>
          </cell>
          <cell r="E107">
            <v>1000</v>
          </cell>
          <cell r="F107">
            <v>0.05</v>
          </cell>
        </row>
        <row r="108">
          <cell r="B108" t="str">
            <v>3.S.08.910.00</v>
          </cell>
          <cell r="C108" t="str">
            <v>CAPINA MANUAL</v>
          </cell>
          <cell r="D108" t="str">
            <v>m²</v>
          </cell>
          <cell r="E108">
            <v>300</v>
          </cell>
          <cell r="F108">
            <v>0.2</v>
          </cell>
        </row>
        <row r="109">
          <cell r="B109" t="str">
            <v>3.S.09.002.00</v>
          </cell>
          <cell r="C109" t="str">
            <v>TRANSPORTE COMERCIAL EM BASCUL. DE 5 M3 (8,8T)</v>
          </cell>
          <cell r="D109" t="str">
            <v>tkm</v>
          </cell>
          <cell r="E109">
            <v>169</v>
          </cell>
          <cell r="F109">
            <v>0.31</v>
          </cell>
        </row>
        <row r="110">
          <cell r="B110" t="str">
            <v>3.S.09.002.41</v>
          </cell>
          <cell r="C110" t="str">
            <v>TRANSPORTE EM CAMINHÃO DE CARROCERIA DE 4T</v>
          </cell>
          <cell r="D110" t="str">
            <v>tkm</v>
          </cell>
          <cell r="E110">
            <v>96</v>
          </cell>
          <cell r="F110">
            <v>0.45</v>
          </cell>
        </row>
        <row r="111">
          <cell r="B111" t="str">
            <v>3.S.09.002.03</v>
          </cell>
          <cell r="C111" t="str">
            <v>TRANSPORTE LOCAL DE MAT. REMENDO</v>
          </cell>
          <cell r="D111" t="str">
            <v>tkm</v>
          </cell>
          <cell r="E111">
            <v>96</v>
          </cell>
          <cell r="F111">
            <v>0.45</v>
          </cell>
        </row>
        <row r="112">
          <cell r="B112" t="str">
            <v>3.S.09.002.06</v>
          </cell>
          <cell r="C112" t="str">
            <v>TRANSPORTE EM BASCULANTE DE 10 M3 (15T)</v>
          </cell>
          <cell r="D112" t="str">
            <v>tkm</v>
          </cell>
          <cell r="E112">
            <v>225</v>
          </cell>
          <cell r="F112">
            <v>0.28000000000000003</v>
          </cell>
        </row>
        <row r="113">
          <cell r="B113" t="str">
            <v>3.S.09.102.00</v>
          </cell>
          <cell r="C113" t="str">
            <v>TRANSPORTE LOCAL DE MAT. BETUMINOSO</v>
          </cell>
          <cell r="D113" t="str">
            <v>tkm</v>
          </cell>
          <cell r="E113">
            <v>90</v>
          </cell>
          <cell r="F113">
            <v>0.72</v>
          </cell>
        </row>
        <row r="114">
          <cell r="B114" t="str">
            <v>09.202.00</v>
          </cell>
          <cell r="C114" t="str">
            <v>TRANSPORTE DE ÁGUA</v>
          </cell>
          <cell r="D114" t="str">
            <v>tkm</v>
          </cell>
          <cell r="E114">
            <v>112.5</v>
          </cell>
          <cell r="F114">
            <v>0.5</v>
          </cell>
        </row>
        <row r="115">
          <cell r="B115" t="str">
            <v>09.512.02</v>
          </cell>
          <cell r="C115" t="str">
            <v>FABRICAÇÃO DE TUBO PARA DRENO 0,20 M</v>
          </cell>
          <cell r="D115" t="str">
            <v>m</v>
          </cell>
          <cell r="E115">
            <v>10</v>
          </cell>
          <cell r="F115" t="e">
            <v>#N/A</v>
          </cell>
        </row>
        <row r="116">
          <cell r="B116" t="str">
            <v>09.512.05</v>
          </cell>
          <cell r="C116" t="str">
            <v>FABRIC. TUBO CONCRETO C/ARMAD. DUPLA 0,60 M</v>
          </cell>
          <cell r="D116" t="str">
            <v>m</v>
          </cell>
          <cell r="E116">
            <v>1.8</v>
          </cell>
          <cell r="F116" t="e">
            <v>#N/A</v>
          </cell>
        </row>
        <row r="117">
          <cell r="B117" t="str">
            <v>09.512.06</v>
          </cell>
          <cell r="C117" t="str">
            <v>FABRIC. TUBO CONCRETO C/ARMAD. DUPLA 0,80 M</v>
          </cell>
          <cell r="D117" t="str">
            <v>m</v>
          </cell>
          <cell r="E117">
            <v>1.5</v>
          </cell>
          <cell r="F117" t="e">
            <v>#N/A</v>
          </cell>
        </row>
        <row r="118">
          <cell r="B118" t="str">
            <v>09.512.07</v>
          </cell>
          <cell r="C118" t="str">
            <v>FABRIC. TUBO CONCRETO C/ARMAD. DUPLA 1,00 M</v>
          </cell>
          <cell r="D118" t="str">
            <v>m</v>
          </cell>
          <cell r="E118">
            <v>1</v>
          </cell>
          <cell r="F118" t="e">
            <v>#N/A</v>
          </cell>
        </row>
        <row r="119">
          <cell r="B119" t="str">
            <v>09.512.08</v>
          </cell>
          <cell r="C119" t="str">
            <v>FABRIC. TUBO CONCRETO C/ARMAD. DUPLA 1,20 M</v>
          </cell>
          <cell r="D119" t="str">
            <v>m</v>
          </cell>
          <cell r="E119">
            <v>0.8</v>
          </cell>
          <cell r="F119" t="e">
            <v>#N/A</v>
          </cell>
        </row>
        <row r="120">
          <cell r="B120" t="str">
            <v>09.512.11</v>
          </cell>
          <cell r="C120" t="str">
            <v>FABRICAÇÃO DE BALIZADOR DE CONCRETO</v>
          </cell>
          <cell r="D120" t="str">
            <v>unid</v>
          </cell>
          <cell r="E120">
            <v>5</v>
          </cell>
          <cell r="F120" t="e">
            <v>#N/A</v>
          </cell>
        </row>
        <row r="121">
          <cell r="B121" t="str">
            <v>09.512.12</v>
          </cell>
          <cell r="C121" t="str">
            <v>FABRICAÇÃO DE GUARDA CORPO</v>
          </cell>
          <cell r="D121" t="str">
            <v>m</v>
          </cell>
          <cell r="E121">
            <v>2.5</v>
          </cell>
          <cell r="F121" t="e">
            <v>#N/A</v>
          </cell>
        </row>
        <row r="122">
          <cell r="B122" t="str">
            <v>09.512.13</v>
          </cell>
          <cell r="C122" t="str">
            <v>FABRIC. DE MOURÃO ESTICADOR DE CONC. ARMADO</v>
          </cell>
          <cell r="D122" t="str">
            <v>unid</v>
          </cell>
          <cell r="E122">
            <v>8</v>
          </cell>
          <cell r="F122" t="e">
            <v>#N/A</v>
          </cell>
        </row>
        <row r="123">
          <cell r="B123" t="str">
            <v>09.512.14</v>
          </cell>
          <cell r="C123" t="str">
            <v>FABRIC. DE MOURÃO SUPORTE DE CONC. ARMADO</v>
          </cell>
          <cell r="D123" t="str">
            <v>unid</v>
          </cell>
          <cell r="E123">
            <v>12</v>
          </cell>
          <cell r="F123" t="e">
            <v>#N/A</v>
          </cell>
        </row>
        <row r="124">
          <cell r="B124" t="str">
            <v>09.517.00</v>
          </cell>
          <cell r="C124" t="str">
            <v>AREIA EXTRAÍDA</v>
          </cell>
          <cell r="D124" t="str">
            <v>m³</v>
          </cell>
          <cell r="E124">
            <v>18</v>
          </cell>
          <cell r="F124">
            <v>5.98</v>
          </cell>
        </row>
        <row r="125">
          <cell r="B125" t="str">
            <v>09.517.01</v>
          </cell>
          <cell r="C125" t="str">
            <v>AREIA EXTRAÍDA COM DRAG-LINE</v>
          </cell>
          <cell r="D125" t="str">
            <v>m³</v>
          </cell>
        </row>
        <row r="126">
          <cell r="B126" t="str">
            <v>09.517.02</v>
          </cell>
          <cell r="C126" t="str">
            <v>ROCHA EXTRAÍDA</v>
          </cell>
          <cell r="D126" t="str">
            <v>m³</v>
          </cell>
          <cell r="E126">
            <v>18</v>
          </cell>
          <cell r="F126">
            <v>12.99</v>
          </cell>
        </row>
        <row r="127">
          <cell r="B127" t="str">
            <v>09.517.03</v>
          </cell>
          <cell r="C127" t="str">
            <v>BRITA PRODUZIDA</v>
          </cell>
          <cell r="D127" t="str">
            <v>m³</v>
          </cell>
          <cell r="E127">
            <v>14</v>
          </cell>
          <cell r="F127">
            <v>25.34</v>
          </cell>
        </row>
        <row r="128">
          <cell r="B128" t="str">
            <v>09.517.04</v>
          </cell>
          <cell r="C128" t="str">
            <v>PEDRA MARROADA</v>
          </cell>
          <cell r="D128" t="str">
            <v>m³</v>
          </cell>
          <cell r="E128">
            <v>2</v>
          </cell>
          <cell r="F128">
            <v>39.229999999999997</v>
          </cell>
        </row>
        <row r="129">
          <cell r="B129" t="str">
            <v>09.519.01</v>
          </cell>
          <cell r="C129" t="str">
            <v>OBTENÇÃO DE GRAMA EM LEIVAS</v>
          </cell>
          <cell r="D129" t="str">
            <v>m²</v>
          </cell>
          <cell r="E129">
            <v>100</v>
          </cell>
          <cell r="F129">
            <v>1.1000000000000001</v>
          </cell>
        </row>
        <row r="130">
          <cell r="B130" t="str">
            <v>3.S.20.130.17</v>
          </cell>
          <cell r="C130" t="str">
            <v>AQUISIÇÃO DE CIMENTO ASFÁLTICO CAP-20</v>
          </cell>
          <cell r="D130" t="str">
            <v>t</v>
          </cell>
          <cell r="E130">
            <v>0</v>
          </cell>
          <cell r="F130">
            <v>862.34</v>
          </cell>
        </row>
        <row r="131">
          <cell r="B131" t="str">
            <v>3.S.20.130.18</v>
          </cell>
          <cell r="C131" t="str">
            <v>TRANSPORTE DE COMERCIAL DE MAT.BETUM. A QUENTE</v>
          </cell>
          <cell r="D131" t="str">
            <v>t</v>
          </cell>
          <cell r="E131">
            <v>1</v>
          </cell>
          <cell r="F131">
            <v>281.67</v>
          </cell>
        </row>
        <row r="132">
          <cell r="B132" t="str">
            <v>3.S.20.230.17</v>
          </cell>
          <cell r="C132" t="str">
            <v>AQUISIÇÃO DE ASFALTO DILUÍDO CM-30</v>
          </cell>
          <cell r="D132" t="str">
            <v>t</v>
          </cell>
          <cell r="E132">
            <v>0</v>
          </cell>
          <cell r="F132">
            <v>1186.0899999999999</v>
          </cell>
        </row>
        <row r="133">
          <cell r="B133" t="str">
            <v>3.S.20.230.18</v>
          </cell>
          <cell r="C133" t="str">
            <v>TRANSPORTE DE ASFALTO DILUÍDO CM-30</v>
          </cell>
          <cell r="D133" t="str">
            <v>t</v>
          </cell>
          <cell r="E133">
            <v>0</v>
          </cell>
          <cell r="F133">
            <v>253.9</v>
          </cell>
        </row>
        <row r="134">
          <cell r="B134" t="str">
            <v>3.S.20.303.17</v>
          </cell>
          <cell r="C134" t="str">
            <v>AQUISIÇÃO DE EMULSÃO ASFÁLTICA RR-1C</v>
          </cell>
          <cell r="D134" t="str">
            <v>t</v>
          </cell>
          <cell r="E134">
            <v>0</v>
          </cell>
          <cell r="F134">
            <v>747.12</v>
          </cell>
        </row>
        <row r="135">
          <cell r="B135" t="str">
            <v>3.S.20.303.18</v>
          </cell>
          <cell r="C135" t="str">
            <v>TRANSPORTE DE EMULSÃO ASFÁLTICA RR-1C</v>
          </cell>
          <cell r="D135" t="str">
            <v>t</v>
          </cell>
          <cell r="E135">
            <v>0</v>
          </cell>
          <cell r="F135">
            <v>78.64</v>
          </cell>
        </row>
        <row r="136">
          <cell r="B136" t="str">
            <v>3.S.20.313.17</v>
          </cell>
          <cell r="C136" t="str">
            <v>AQUISIÇÃO DE EMULSÃO ASFÁLTICA RR-2C</v>
          </cell>
          <cell r="D136" t="str">
            <v>t</v>
          </cell>
          <cell r="E136">
            <v>0</v>
          </cell>
          <cell r="F136">
            <v>834.96</v>
          </cell>
        </row>
        <row r="137">
          <cell r="B137" t="str">
            <v>3.S.20.313.18</v>
          </cell>
          <cell r="C137" t="str">
            <v>TRANSPORTE DE EMULSÃO ASFÁLTICA RR-2C</v>
          </cell>
          <cell r="D137" t="str">
            <v>t</v>
          </cell>
          <cell r="E137">
            <v>0</v>
          </cell>
          <cell r="F137">
            <v>78.64</v>
          </cell>
        </row>
        <row r="138">
          <cell r="B138" t="str">
            <v>3.S.20.323.17</v>
          </cell>
          <cell r="C138" t="str">
            <v>AQUISIÇÃO DE EMULSÃO ASFÁLTICA RM-1C</v>
          </cell>
          <cell r="D138" t="str">
            <v>t</v>
          </cell>
          <cell r="E138">
            <v>0</v>
          </cell>
          <cell r="F138">
            <v>953.57</v>
          </cell>
        </row>
        <row r="139">
          <cell r="B139" t="str">
            <v>3.S.20.323.18</v>
          </cell>
          <cell r="C139" t="str">
            <v>TRANSPORTE DE EMULSÃO ASFÁLTICA RM-1C</v>
          </cell>
          <cell r="D139" t="str">
            <v>t</v>
          </cell>
          <cell r="E139">
            <v>0</v>
          </cell>
          <cell r="F139">
            <v>78.64</v>
          </cell>
        </row>
        <row r="140">
          <cell r="B140" t="str">
            <v>3.S.20.333.17</v>
          </cell>
          <cell r="C140" t="str">
            <v>AQUISIÇÃO DE EMULSÃO ASFÁLTICA RL-1C</v>
          </cell>
          <cell r="D140" t="str">
            <v>t</v>
          </cell>
          <cell r="E140">
            <v>0</v>
          </cell>
          <cell r="F140">
            <v>932.87</v>
          </cell>
        </row>
        <row r="141">
          <cell r="B141" t="str">
            <v>3.S.20.333.18</v>
          </cell>
          <cell r="C141" t="str">
            <v>TRANSPORTE DE EMULSÃO ASFÁLTICA RL-1C</v>
          </cell>
          <cell r="D141" t="str">
            <v>t</v>
          </cell>
          <cell r="E141">
            <v>0</v>
          </cell>
          <cell r="F141">
            <v>78.64</v>
          </cell>
        </row>
        <row r="142">
          <cell r="B142" t="str">
            <v>3.S.20.343.17</v>
          </cell>
          <cell r="C142" t="str">
            <v>AQUISIÇÃO DE EMULSÃO ASFÁLTICA EMULFLEX</v>
          </cell>
          <cell r="D142" t="str">
            <v>t</v>
          </cell>
          <cell r="E142">
            <v>0</v>
          </cell>
          <cell r="F142">
            <v>1001.2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C"/>
      <sheetName val="FV-DNER"/>
      <sheetName val="orçamento_global"/>
      <sheetName val="FIDENS-R$mil"/>
      <sheetName val="PRO-08"/>
      <sheetName val="PLANILHA ATUALIZADA"/>
      <sheetName val="Vínculo (2)"/>
      <sheetName val="DADOS"/>
      <sheetName val="TransComerc_Basc10m³"/>
      <sheetName val="TapaBuraco"/>
      <sheetName val="Quadro Geral"/>
      <sheetName val="PRO_08"/>
      <sheetName val="Capa Memória de Calc"/>
      <sheetName val="Capa Resumo"/>
      <sheetName val="Capa Apres"/>
      <sheetName val="Capa Documentação"/>
      <sheetName val="Capa Anexo I"/>
      <sheetName val="Capa Anexo II"/>
      <sheetName val="Capa Anexo III"/>
      <sheetName val="Capa Anexo IV"/>
      <sheetName val="Capa Mapa"/>
      <sheetName val="Capa Premissas"/>
      <sheetName val="Capa Caract. Seg."/>
      <sheetName val="Capa Caract_ Seg_"/>
      <sheetName val="Teor"/>
      <sheetName val="Serviços"/>
      <sheetName val="Especif"/>
      <sheetName val="RESUMO_AUT1"/>
      <sheetName val="Plan1"/>
      <sheetName val="RESUMO DE MEDIÇÃO"/>
      <sheetName val="Vínculo"/>
      <sheetName val="points"/>
      <sheetName val="Mat"/>
      <sheetName val="Plan 2.7"/>
      <sheetName val="Sub-base"/>
      <sheetName val="Resumo"/>
      <sheetName val="DMT Terrap."/>
      <sheetName val="Reajustamento"/>
      <sheetName val="LISTAS"/>
      <sheetName val="LISTA_MATERIAIS"/>
      <sheetName val="MATERIAIS"/>
      <sheetName val="RBE ACT mi"/>
      <sheetName val="RESUMO TOTAL LOTE"/>
      <sheetName val="BR 146"/>
      <sheetName val="8ª MP_BR-459"/>
      <sheetName val="COMPOS1"/>
      <sheetName val="PLANILHA CONTRATUAL"/>
      <sheetName val="Equipamentos"/>
      <sheetName val="8ª MP_BR_459"/>
      <sheetName val="CUSTO ZONA SUL"/>
      <sheetName val="Motores"/>
      <sheetName val="P A T O 98 D"/>
      <sheetName val="Quantidades e Preços - Lote 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MOBIL-DESMOB"/>
      <sheetName val="ORÇAMENTO"/>
      <sheetName val="COMPOSIÇÃO"/>
      <sheetName val="CRONOGRAMA_NAO_DES"/>
      <sheetName val="BDI NAO DESONERADO"/>
      <sheetName val="CAMADAS"/>
      <sheetName val="MOVIMENTO DE TERRA"/>
      <sheetName val="PAVIMENTAÇÃO"/>
      <sheetName val="DRENAGEM"/>
      <sheetName val="SINALIZAÇÃO"/>
      <sheetName val="CALÇADAS E RAMPAS"/>
      <sheetName val="CHUVA"/>
      <sheetName val="DADOS"/>
      <sheetName val="DMT"/>
      <sheetName val="SERVIÇOS PRELIMINARES"/>
    </sheetNames>
    <sheetDataSet>
      <sheetData sheetId="0"/>
      <sheetData sheetId="1"/>
      <sheetData sheetId="2">
        <row r="2">
          <cell r="D2" t="str">
            <v>PREFEITURA MUNICIPAL DE SELVIRIA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I3" t="str">
            <v>PREFEITURA MUNICIPAL DE ÁGUA CLARA</v>
          </cell>
          <cell r="J3">
            <v>0</v>
          </cell>
        </row>
        <row r="4">
          <cell r="I4" t="str">
            <v>PREFEITURA MUNICIPAL DE BANDEIRANTES</v>
          </cell>
          <cell r="J4">
            <v>0</v>
          </cell>
        </row>
        <row r="5">
          <cell r="I5" t="str">
            <v>PREFEITURA MUNICIPAL DE BODOQUENA</v>
          </cell>
          <cell r="J5">
            <v>0</v>
          </cell>
        </row>
        <row r="6">
          <cell r="I6" t="str">
            <v>PREFEITURA MUNICIPAL DE CAARAPÓ</v>
          </cell>
          <cell r="J6">
            <v>0</v>
          </cell>
        </row>
        <row r="7">
          <cell r="I7" t="str">
            <v>PREFEITURA MUNICIPAL DE ELDORADO</v>
          </cell>
          <cell r="J7">
            <v>0</v>
          </cell>
        </row>
        <row r="8">
          <cell r="I8" t="str">
            <v>PREFEITURA MUNICIPAL DE IVINHEMA</v>
          </cell>
          <cell r="J8">
            <v>0</v>
          </cell>
        </row>
        <row r="9">
          <cell r="I9" t="str">
            <v>PREFEITURA MUNICIPAL DE JARDIM</v>
          </cell>
          <cell r="J9">
            <v>0</v>
          </cell>
        </row>
        <row r="10">
          <cell r="I10" t="str">
            <v>PREFEITURA MUNICIPAL DE JARAGUARI</v>
          </cell>
          <cell r="J10">
            <v>0</v>
          </cell>
        </row>
        <row r="11">
          <cell r="I11" t="str">
            <v>PREFEITURA MUNICIPAL DE NAVIRAÍ</v>
          </cell>
          <cell r="J11">
            <v>0</v>
          </cell>
        </row>
        <row r="12">
          <cell r="I12" t="str">
            <v>PREFEITURA MUNICIPAL DE NOVA ALVORADA DO SUL</v>
          </cell>
          <cell r="J12">
            <v>0</v>
          </cell>
        </row>
        <row r="13">
          <cell r="I13" t="str">
            <v>PREFEITURA MUNICIPAL DE PORTO MURTINHO</v>
          </cell>
          <cell r="J13">
            <v>0</v>
          </cell>
        </row>
        <row r="14">
          <cell r="I14" t="str">
            <v>PREFEITURA MUNICIPAL DE SELVIRIA</v>
          </cell>
          <cell r="J14">
            <v>0</v>
          </cell>
        </row>
        <row r="15">
          <cell r="J15">
            <v>0</v>
          </cell>
        </row>
      </sheetData>
      <sheetData sheetId="14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Dados de entrada 4"/>
      <sheetName val="Capa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Página 10"/>
      <sheetName val="Página 11"/>
      <sheetName val="Página 12"/>
      <sheetName val="Página 13"/>
      <sheetName val="Dens. médias"/>
      <sheetName val="Dens. teórica"/>
      <sheetName val="Teor"/>
      <sheetName val="FX-B-REST"/>
      <sheetName val="CUSTO ZONA SUL"/>
      <sheetName val="RESUMO_AUT1"/>
      <sheetName val="Mat"/>
      <sheetName val="PROJETO"/>
      <sheetName val="Compactação  botafora"/>
      <sheetName val="Qd05 Preço"/>
      <sheetName val="Qd06"/>
    </sheetNames>
    <sheetDataSet>
      <sheetData sheetId="0">
        <row r="3">
          <cell r="A3">
            <v>4</v>
          </cell>
        </row>
      </sheetData>
      <sheetData sheetId="1">
        <row r="3">
          <cell r="A3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>
            <v>4</v>
          </cell>
        </row>
      </sheetData>
      <sheetData sheetId="19">
        <row r="3">
          <cell r="A3">
            <v>4</v>
          </cell>
        </row>
      </sheetData>
      <sheetData sheetId="20">
        <row r="3">
          <cell r="A3">
            <v>4</v>
          </cell>
          <cell r="B3">
            <v>8.0329999999999995</v>
          </cell>
          <cell r="C3">
            <v>53.398000000000003</v>
          </cell>
        </row>
        <row r="4">
          <cell r="A4">
            <v>4.5</v>
          </cell>
          <cell r="B4">
            <v>6.57</v>
          </cell>
          <cell r="C4">
            <v>61.369</v>
          </cell>
        </row>
        <row r="5">
          <cell r="A5">
            <v>5</v>
          </cell>
          <cell r="B5">
            <v>5.3609999999999998</v>
          </cell>
          <cell r="C5">
            <v>68.516000000000005</v>
          </cell>
        </row>
        <row r="6">
          <cell r="A6">
            <v>5.5</v>
          </cell>
          <cell r="B6">
            <v>4.9109999999999996</v>
          </cell>
          <cell r="C6">
            <v>72.241</v>
          </cell>
        </row>
        <row r="7">
          <cell r="A7">
            <v>6</v>
          </cell>
          <cell r="B7">
            <v>4.0279999999999996</v>
          </cell>
          <cell r="C7">
            <v>77.608999999999995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ção Rodovias  Ferrovias"/>
      <sheetName val="Materiais e Equipamentos"/>
      <sheetName val="Municípios ISS"/>
    </sheetNames>
    <sheetDataSet>
      <sheetData sheetId="0"/>
      <sheetData sheetId="1"/>
      <sheetData sheetId="2">
        <row r="2">
          <cell r="A2" t="str">
            <v>Água Clara</v>
          </cell>
        </row>
        <row r="3">
          <cell r="A3" t="str">
            <v>Alcinópolis</v>
          </cell>
        </row>
        <row r="4">
          <cell r="A4" t="str">
            <v>Amambai</v>
          </cell>
        </row>
        <row r="5">
          <cell r="A5" t="str">
            <v>Anastácio</v>
          </cell>
        </row>
        <row r="6">
          <cell r="A6" t="str">
            <v>Anaurilândia</v>
          </cell>
        </row>
        <row r="7">
          <cell r="A7" t="str">
            <v>Angélica</v>
          </cell>
        </row>
        <row r="8">
          <cell r="A8" t="str">
            <v>Antonio João</v>
          </cell>
        </row>
        <row r="9">
          <cell r="A9" t="str">
            <v>Aparecida do Taboado</v>
          </cell>
        </row>
        <row r="10">
          <cell r="A10" t="str">
            <v>Aquidauana</v>
          </cell>
        </row>
        <row r="11">
          <cell r="A11" t="str">
            <v>Aral Moreira</v>
          </cell>
        </row>
        <row r="12">
          <cell r="A12" t="str">
            <v>Bandeirantes</v>
          </cell>
        </row>
        <row r="13">
          <cell r="A13" t="str">
            <v>Bataguassu</v>
          </cell>
        </row>
        <row r="14">
          <cell r="A14" t="str">
            <v>Batayporã</v>
          </cell>
        </row>
        <row r="15">
          <cell r="A15" t="str">
            <v>Bela Vista</v>
          </cell>
        </row>
        <row r="16">
          <cell r="A16" t="str">
            <v>Bodoquena</v>
          </cell>
        </row>
        <row r="17">
          <cell r="A17" t="str">
            <v>Bonito</v>
          </cell>
        </row>
        <row r="18">
          <cell r="A18" t="str">
            <v>Brasilândia</v>
          </cell>
        </row>
        <row r="19">
          <cell r="A19" t="str">
            <v>Caarapó</v>
          </cell>
        </row>
        <row r="20">
          <cell r="A20" t="str">
            <v>Camapuã</v>
          </cell>
        </row>
        <row r="21">
          <cell r="A21" t="str">
            <v>Campo Grande</v>
          </cell>
        </row>
        <row r="22">
          <cell r="A22" t="str">
            <v>Caracol</v>
          </cell>
        </row>
        <row r="23">
          <cell r="A23" t="str">
            <v>Cassilândia</v>
          </cell>
        </row>
        <row r="24">
          <cell r="A24" t="str">
            <v>Chapadão do Sul</v>
          </cell>
        </row>
        <row r="25">
          <cell r="A25" t="str">
            <v>Corguinho</v>
          </cell>
        </row>
        <row r="26">
          <cell r="A26" t="str">
            <v>Coronel Sapucaia</v>
          </cell>
        </row>
        <row r="27">
          <cell r="A27" t="str">
            <v>Corumbá</v>
          </cell>
        </row>
        <row r="28">
          <cell r="A28" t="str">
            <v>Costa Rica</v>
          </cell>
        </row>
        <row r="29">
          <cell r="A29" t="str">
            <v>Coxim</v>
          </cell>
        </row>
        <row r="30">
          <cell r="A30" t="str">
            <v>Deodápolis</v>
          </cell>
        </row>
        <row r="31">
          <cell r="A31" t="str">
            <v>Dois Irmãos do Buriti</v>
          </cell>
        </row>
        <row r="32">
          <cell r="A32" t="str">
            <v>Douradina</v>
          </cell>
        </row>
        <row r="33">
          <cell r="A33" t="str">
            <v>Dourados</v>
          </cell>
        </row>
        <row r="34">
          <cell r="A34" t="str">
            <v>Eldorado</v>
          </cell>
        </row>
        <row r="35">
          <cell r="A35" t="str">
            <v>Fátima do Sul</v>
          </cell>
        </row>
        <row r="36">
          <cell r="A36" t="str">
            <v>Figueirão</v>
          </cell>
        </row>
        <row r="37">
          <cell r="A37" t="str">
            <v>Glória de Dourados</v>
          </cell>
        </row>
        <row r="38">
          <cell r="A38" t="str">
            <v>Guia Lopes da Laguna</v>
          </cell>
        </row>
        <row r="39">
          <cell r="A39" t="str">
            <v>Iguatemi</v>
          </cell>
        </row>
        <row r="40">
          <cell r="A40" t="str">
            <v>Inocência</v>
          </cell>
        </row>
        <row r="41">
          <cell r="A41" t="str">
            <v>Itaporã</v>
          </cell>
        </row>
        <row r="42">
          <cell r="A42" t="str">
            <v>Itaquiraí</v>
          </cell>
        </row>
        <row r="43">
          <cell r="A43" t="str">
            <v>Ivinhema</v>
          </cell>
        </row>
        <row r="44">
          <cell r="A44" t="str">
            <v>Japorã</v>
          </cell>
        </row>
        <row r="45">
          <cell r="A45" t="str">
            <v>Jaraguari</v>
          </cell>
        </row>
        <row r="46">
          <cell r="A46" t="str">
            <v>Jardim</v>
          </cell>
        </row>
        <row r="47">
          <cell r="A47" t="str">
            <v>Jateí</v>
          </cell>
        </row>
        <row r="48">
          <cell r="A48" t="str">
            <v>Juti</v>
          </cell>
        </row>
        <row r="49">
          <cell r="A49" t="str">
            <v>Ladário</v>
          </cell>
        </row>
        <row r="50">
          <cell r="A50" t="str">
            <v>Laguna Carapã</v>
          </cell>
        </row>
        <row r="51">
          <cell r="A51" t="str">
            <v>Maracaju</v>
          </cell>
        </row>
        <row r="52">
          <cell r="A52" t="str">
            <v>Miranda</v>
          </cell>
        </row>
        <row r="53">
          <cell r="A53" t="str">
            <v>Mundo Novo</v>
          </cell>
        </row>
        <row r="54">
          <cell r="A54" t="str">
            <v>Naviraí</v>
          </cell>
        </row>
        <row r="55">
          <cell r="A55" t="str">
            <v>Nioaque</v>
          </cell>
        </row>
        <row r="56">
          <cell r="A56" t="str">
            <v>Nova Alvorada do Sul</v>
          </cell>
        </row>
        <row r="57">
          <cell r="A57" t="str">
            <v>Nova Andradina</v>
          </cell>
        </row>
        <row r="58">
          <cell r="A58" t="str">
            <v>Novo Horizonte do Sul</v>
          </cell>
        </row>
        <row r="59">
          <cell r="A59" t="str">
            <v>Paraíso das Águas</v>
          </cell>
        </row>
        <row r="60">
          <cell r="A60" t="str">
            <v>Paranaíba</v>
          </cell>
        </row>
        <row r="61">
          <cell r="A61" t="str">
            <v>Paranhos</v>
          </cell>
        </row>
        <row r="62">
          <cell r="A62" t="str">
            <v>Pedro Gomes</v>
          </cell>
        </row>
        <row r="63">
          <cell r="A63" t="str">
            <v>Ponta Porã</v>
          </cell>
        </row>
        <row r="64">
          <cell r="A64" t="str">
            <v>Porto Murtinho</v>
          </cell>
        </row>
        <row r="65">
          <cell r="A65" t="str">
            <v>Ribas do Rio Pardo</v>
          </cell>
        </row>
        <row r="66">
          <cell r="A66" t="str">
            <v>Rio Brilhante</v>
          </cell>
        </row>
        <row r="67">
          <cell r="A67" t="str">
            <v>Rio Negro</v>
          </cell>
        </row>
        <row r="68">
          <cell r="A68" t="str">
            <v>Rio Verde de Mato Grosso</v>
          </cell>
        </row>
        <row r="69">
          <cell r="A69" t="str">
            <v>Rochedo</v>
          </cell>
        </row>
        <row r="70">
          <cell r="A70" t="str">
            <v>Santa Rita do Pardo</v>
          </cell>
        </row>
        <row r="71">
          <cell r="A71" t="str">
            <v>São Gabriel do Oeste</v>
          </cell>
        </row>
        <row r="72">
          <cell r="A72" t="str">
            <v>Selvíria</v>
          </cell>
        </row>
        <row r="73">
          <cell r="A73" t="str">
            <v>Sete Quedas</v>
          </cell>
        </row>
        <row r="74">
          <cell r="A74" t="str">
            <v>Sidrolândia</v>
          </cell>
        </row>
        <row r="75">
          <cell r="A75" t="str">
            <v>Sonora</v>
          </cell>
        </row>
        <row r="76">
          <cell r="A76" t="str">
            <v>Tacuru</v>
          </cell>
        </row>
        <row r="77">
          <cell r="A77" t="str">
            <v>Taquarussu</v>
          </cell>
        </row>
        <row r="78">
          <cell r="A78" t="str">
            <v>Terenos</v>
          </cell>
        </row>
        <row r="79">
          <cell r="A79" t="str">
            <v>Três Lagoas</v>
          </cell>
        </row>
        <row r="80">
          <cell r="A80" t="str">
            <v>Vicentina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MPANHAMENTO"/>
      <sheetName val="Dado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 MEDIÇAO"/>
      <sheetName val="Recomp. revest. CBUQ"/>
      <sheetName val="T. BURACO"/>
      <sheetName val="correção"/>
      <sheetName val="LIMPEZA MF_SDAGUA"/>
      <sheetName val="TRANSPORTE"/>
      <sheetName val="MBUQ"/>
      <sheetName val="ISSQN"/>
      <sheetName val="Avanço Físico"/>
      <sheetName val="BOLETIM"/>
    </sheetNames>
    <sheetDataSet>
      <sheetData sheetId="0">
        <row r="6">
          <cell r="B6" t="str">
            <v>CGR ENGENHARIA LTDA.</v>
          </cell>
        </row>
        <row r="18">
          <cell r="J18">
            <v>0</v>
          </cell>
        </row>
        <row r="20">
          <cell r="J20">
            <v>0</v>
          </cell>
        </row>
        <row r="35">
          <cell r="J35">
            <v>63.997</v>
          </cell>
        </row>
        <row r="38">
          <cell r="J38">
            <v>2344</v>
          </cell>
        </row>
        <row r="40">
          <cell r="J40">
            <v>193.1</v>
          </cell>
        </row>
        <row r="53">
          <cell r="J53">
            <v>10168.5</v>
          </cell>
        </row>
        <row r="83">
          <cell r="L83">
            <v>4.65E-2</v>
          </cell>
        </row>
        <row r="86">
          <cell r="L86">
            <v>5.7200000000000001E-2</v>
          </cell>
        </row>
        <row r="90">
          <cell r="L90">
            <v>3.0499999999999999E-2</v>
          </cell>
        </row>
        <row r="93">
          <cell r="L93">
            <v>5.0900000000000001E-2</v>
          </cell>
        </row>
        <row r="94">
          <cell r="L94">
            <v>0.28610000000000002</v>
          </cell>
        </row>
        <row r="98">
          <cell r="L98">
            <v>3.0499999999999999E-2</v>
          </cell>
        </row>
        <row r="102">
          <cell r="A102" t="str">
            <v>Superintendente Regional do MS/DNIT</v>
          </cell>
        </row>
        <row r="133">
          <cell r="B133" t="str">
            <v>BR - 262/MS</v>
          </cell>
        </row>
        <row r="135">
          <cell r="C135" t="str">
            <v>setembro/08</v>
          </cell>
        </row>
        <row r="136">
          <cell r="C136" t="str">
            <v>01/09/09 à  30/09/08</v>
          </cell>
        </row>
        <row r="138">
          <cell r="C138" t="str">
            <v>3.ª MED. PARCIAL</v>
          </cell>
        </row>
        <row r="144">
          <cell r="C144" t="str">
            <v xml:space="preserve"> em  30/10/08</v>
          </cell>
        </row>
      </sheetData>
      <sheetData sheetId="1"/>
      <sheetData sheetId="2">
        <row r="41">
          <cell r="F41">
            <v>23.643999999999998</v>
          </cell>
        </row>
      </sheetData>
      <sheetData sheetId="3">
        <row r="26">
          <cell r="I26">
            <v>8.4499999999999993</v>
          </cell>
          <cell r="K26">
            <v>1504.835</v>
          </cell>
        </row>
      </sheetData>
      <sheetData sheetId="4"/>
      <sheetData sheetId="5">
        <row r="17">
          <cell r="J17" t="e">
            <v>#REF!</v>
          </cell>
        </row>
        <row r="36">
          <cell r="J36">
            <v>10239.4</v>
          </cell>
        </row>
        <row r="38">
          <cell r="J38">
            <v>10239.4</v>
          </cell>
        </row>
        <row r="86">
          <cell r="J86" t="e">
            <v>#REF!</v>
          </cell>
        </row>
      </sheetData>
      <sheetData sheetId="6">
        <row r="19">
          <cell r="E19" t="e">
            <v>#REF!</v>
          </cell>
        </row>
      </sheetData>
      <sheetData sheetId="7"/>
      <sheetData sheetId="8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U-LOTE 30"/>
      <sheetName val="Dados"/>
      <sheetName val="CPU-Lote 30-básico"/>
      <sheetName val="Plan2"/>
      <sheetName val="Cpu"/>
      <sheetName val="CHE"/>
      <sheetName val="MObra"/>
      <sheetName val="Crono"/>
      <sheetName val="BDI"/>
      <sheetName val="EncSoc"/>
      <sheetName val="Cadastros"/>
      <sheetName val="QTR"/>
      <sheetName val="Resumo"/>
      <sheetName val="Planilha"/>
      <sheetName val="TABELA"/>
    </sheetNames>
    <sheetDataSet>
      <sheetData sheetId="0"/>
      <sheetData sheetId="1">
        <row r="1">
          <cell r="B1" t="str">
            <v>035/2004-08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"/>
      <sheetName val="MEMÓRIA DE CÁLCULO"/>
      <sheetName val="COMPOSIÇÕES"/>
      <sheetName val="COTAÇÕES"/>
      <sheetName val="CRONOGRAMA"/>
    </sheetNames>
    <sheetDataSet>
      <sheetData sheetId="0">
        <row r="8">
          <cell r="F8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960887"/>
      <sheetName val="Dados"/>
      <sheetName val="PROJETO"/>
      <sheetName val="Capa"/>
      <sheetName val="Sumário"/>
      <sheetName val="Capa Apres"/>
      <sheetName val="Apres"/>
      <sheetName val="Capa Mapa"/>
      <sheetName val="Mapa"/>
      <sheetName val="Capa Premissas"/>
      <sheetName val="Premissas"/>
      <sheetName val="Capa Caract. Seg."/>
      <sheetName val="Áreas gramadas"/>
      <sheetName val="OAE"/>
      <sheetName val="Drenagem"/>
      <sheetName val="Capa Memória de Calc"/>
      <sheetName val="Características"/>
      <sheetName val="Percentual"/>
      <sheetName val="M2"/>
      <sheetName val="Quantitativos"/>
      <sheetName val="CMB"/>
      <sheetName val="ESP"/>
      <sheetName val="Fresagem"/>
      <sheetName val="Capa Resumo"/>
      <sheetName val="Unifilar"/>
      <sheetName val="Orçamento Total"/>
      <sheetName val="Crono. Financ. (kmf) (2)"/>
      <sheetName val="Orçamento por Kmf"/>
      <sheetName val="Orçamento por solução"/>
      <sheetName val="Orçamento Kmf"/>
      <sheetName val="Orçam. Resumo"/>
      <sheetName val="Crono. Financ."/>
      <sheetName val="Canteiro"/>
      <sheetName val="Capa Documentação"/>
      <sheetName val="Capa Anexo I"/>
      <sheetName val="LVC"/>
      <sheetName val="Capa Anexo II"/>
      <sheetName val="Capa Anexo III"/>
      <sheetName val="Capa Anexo IV"/>
      <sheetName val="AVS"/>
      <sheetName val="Ctr."/>
      <sheetName val="Orçamento"/>
      <sheetName val="OR960887.XLS"/>
      <sheetName val="QuQuant"/>
      <sheetName val="Materiais Betuminosos"/>
      <sheetName val="Qd05 Preço"/>
      <sheetName val="Qd06"/>
      <sheetName val="LOTE 6"/>
      <sheetName val="Mat"/>
      <sheetName val="Orçamentária"/>
      <sheetName val="BR-267_TR01"/>
      <sheetName val="BR-267_TR02"/>
      <sheetName val="BR-267_TR03"/>
      <sheetName val="BR-376"/>
      <sheetName val="BR-463"/>
      <sheetName val="BR-487"/>
      <sheetName val="DG"/>
      <sheetName val="Acumulado"/>
      <sheetName val="CONS_CORR"/>
      <sheetName val="Mobra"/>
      <sheetName val="TLMB"/>
      <sheetName val="SERVIÇOS"/>
      <sheetName val="Micro Revest MAN"/>
      <sheetName val="Micro Revest REC 1ªMP"/>
      <sheetName val="REM.MEC MAT.BET.MAN"/>
      <sheetName val="TRANSPORTE REC"/>
      <sheetName val="[OR960887.XLS][OR960887.XLS][OR"/>
      <sheetName val="Plan1"/>
      <sheetName val="Plan2"/>
      <sheetName val="Plan3"/>
      <sheetName val="//localhost/@/DFBSA00535/dyna01"/>
      <sheetName val="PGR"/>
      <sheetName val="alteração"/>
      <sheetName val="__localhost_@_DFBSA00535_dyna01"/>
      <sheetName val="Final"/>
      <sheetName val="Inicio"/>
      <sheetName val="Organiza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ERVIÇOS CUSTO SICRO"/>
      <sheetName val="Equipamentos"/>
      <sheetName val="Materiais"/>
      <sheetName val="Mão de Obra"/>
      <sheetName val="Mapa Localização"/>
      <sheetName val="PATO"/>
      <sheetName val="Valeta"/>
      <sheetName val="Descida"/>
      <sheetName val="Meio-Fio"/>
      <sheetName val="Sarjeta"/>
      <sheetName val="Bueiro"/>
      <sheetName val="Plan.Preç.Unit."/>
      <sheetName val="QUANT E CUSTOS"/>
      <sheetName val="Transportes"/>
      <sheetName val="Referência"/>
      <sheetName val="Cronograma"/>
      <sheetName val="Grafico Dist. Transp"/>
      <sheetName val="Mobilização e Desmob"/>
      <sheetName val="Resumo Inventario"/>
      <sheetName val="Defensa Recompor"/>
      <sheetName val="Pintura Faixa"/>
      <sheetName val="Pintura Setas"/>
      <sheetName val="Tacha"/>
      <sheetName val="Sinalização"/>
      <sheetName val="Lay out canteiro"/>
      <sheetName val="Custo Canteiro"/>
      <sheetName val="Transp com c carroc rodov pav"/>
      <sheetName val="Aquis. CAP-50-70 MBUQ"/>
      <sheetName val="Transp. CAP-50-70 MBUQ"/>
      <sheetName val="Aquis. RR-1C Remendo"/>
      <sheetName val="Transp. RR-1C Remendo"/>
      <sheetName val="Aquis. RR-1C Tapa Buraco"/>
      <sheetName val="Trans. RR-1C Tapa Buraco"/>
      <sheetName val="Aquis. RR-1C Correção"/>
      <sheetName val="Trans. RR-1C Correção"/>
      <sheetName val="E011"/>
      <sheetName val="E016"/>
      <sheetName val="E400"/>
      <sheetName val="E408"/>
      <sheetName val="[OR960887.XLS]//localhost/@/DFB"/>
      <sheetName val="Teor"/>
      <sheetName val="comp1"/>
      <sheetName val="SIIG 2010-Jun"/>
      <sheetName val="Estimativa"/>
      <sheetName val="C"/>
      <sheetName val="RELATA VÉIO"/>
    </sheetNames>
    <definedNames>
      <definedName name="PassaExtenso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_ORIGINAL"/>
      <sheetName val="RESUMO_AUT1"/>
      <sheetName val="RELAT610"/>
      <sheetName val="PQ"/>
      <sheetName val="PROJETO BR_146 (2)"/>
      <sheetName val="CARTA PROPOSTA"/>
      <sheetName val="TABELA"/>
      <sheetName val="PLANILHA CONTRATUAL"/>
      <sheetName val="Teor"/>
      <sheetName val="lista_comp"/>
      <sheetName val="Quadro de qntd"/>
      <sheetName val="FIDENS-R$mil"/>
      <sheetName val="PROJETO"/>
      <sheetName val="Serviços"/>
      <sheetName val="DADOS"/>
      <sheetName val="TransComerc_Basc10m³"/>
      <sheetName val="TapaBuraco"/>
      <sheetName val="eq"/>
      <sheetName val="mo"/>
      <sheetName val="Página 16"/>
      <sheetName val="QuQuant"/>
      <sheetName val="Planilha Original"/>
      <sheetName val="8ª MP_BR_459"/>
      <sheetName val="8ª MP_BR-459"/>
      <sheetName val="Medição"/>
      <sheetName val="geral"/>
      <sheetName val="Mat. Betum. - Port. 1078.15"/>
      <sheetName val="RESUMO"/>
      <sheetName val="Orçamento"/>
      <sheetName val="PT"/>
      <sheetName val="Mat"/>
      <sheetName val="Planilha de Mediçã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RESUMO_AUT1"/>
      <sheetName val="PT"/>
      <sheetName val="CANAA"/>
      <sheetName val="PROJETO"/>
      <sheetName val="Orçamento"/>
      <sheetName val="RESUMO DE MEDIÇÃO"/>
      <sheetName val="PATO"/>
      <sheetName val="Medição"/>
      <sheetName val="Medição Completa"/>
      <sheetName val="QQuant-Vol1_(2)"/>
      <sheetName val="RECOMPOSIÇÃO MAN"/>
      <sheetName val="MATRIZ"/>
      <sheetName val="CANAA.XLS"/>
      <sheetName val="\G\Users\eduardoiunes\Documents"/>
      <sheetName val="CAPACIDADES"/>
      <sheetName val="PROJETO BR_146 (2)"/>
      <sheetName val="P AUX 01-FERRAGENS"/>
      <sheetName val="P AUX 02-PINTURA"/>
      <sheetName val="BD Equip."/>
      <sheetName val="8ª MP_BR-459"/>
      <sheetName val="8ª MP_BR_459"/>
      <sheetName val="[CANAA.XLS][CANAA.XLS][CANAA.XL"/>
      <sheetName val="[CANAA.XLS][CANAA.XLS]\G\Users\"/>
      <sheetName val="[CANAA.XLS]\G\Users\eduardoiune"/>
      <sheetName val="C"/>
      <sheetName val="PRO-08"/>
      <sheetName val="TPU-MARÇO_2002"/>
      <sheetName val="CBUQ DRENO LONGIT RECOBRIMENTO"/>
      <sheetName val="DAR-01"/>
      <sheetName val="QQuant-Vol1_(2)6"/>
      <sheetName val="NumerN_(2)6"/>
      <sheetName val="Dimens_(2)6"/>
      <sheetName val="QuantPav_(2)6"/>
      <sheetName val="QQuant-Vol1_(2)1"/>
      <sheetName val="NumerN_(2)1"/>
      <sheetName val="Dimens_(2)1"/>
      <sheetName val="QuantPav_(2)1"/>
      <sheetName val="NumerN_(2)"/>
      <sheetName val="Dimens_(2)"/>
      <sheetName val="QuantPav_(2)"/>
      <sheetName val="QQuant-Vol1_(2)2"/>
      <sheetName val="NumerN_(2)2"/>
      <sheetName val="Dimens_(2)2"/>
      <sheetName val="QuantPav_(2)2"/>
      <sheetName val="QQuant-Vol1_(2)3"/>
      <sheetName val="NumerN_(2)3"/>
      <sheetName val="Dimens_(2)3"/>
      <sheetName val="QuantPav_(2)3"/>
      <sheetName val="QQuant-Vol1_(2)4"/>
      <sheetName val="NumerN_(2)4"/>
      <sheetName val="Dimens_(2)4"/>
      <sheetName val="QuantPav_(2)4"/>
      <sheetName val="QQuant-Vol1_(2)5"/>
      <sheetName val="NumerN_(2)5"/>
      <sheetName val="Dimens_(2)5"/>
      <sheetName val="QuantPav_(2)5"/>
      <sheetName val="QQuant-Vol1_(2)7"/>
      <sheetName val="NumerN_(2)7"/>
      <sheetName val="Dimens_(2)7"/>
      <sheetName val="QuantPav_(2)7"/>
      <sheetName val="QQuant-Vol1_(2)8"/>
      <sheetName val="NumerN_(2)8"/>
      <sheetName val="Dimens_(2)8"/>
      <sheetName val="QuantPav_(2)8"/>
      <sheetName val="QQuant-Vol1_(2)9"/>
      <sheetName val="NumerN_(2)9"/>
      <sheetName val="Dimens_(2)9"/>
      <sheetName val="QuantPav_(2)9"/>
      <sheetName val="P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 MEDIÇAO"/>
      <sheetName val="TRANSPORTE"/>
      <sheetName val="MBUQ"/>
      <sheetName val="Avanço Físico"/>
      <sheetName val="BOLETIM"/>
      <sheetName val="Relatconsv"/>
      <sheetName val="Relatconsv (2)"/>
      <sheetName val="Contr. veículo"/>
      <sheetName val="T. BURACO"/>
      <sheetName val="Roç. Man."/>
      <sheetName val="Roç. Man. CC"/>
      <sheetName val="Roç. Mec."/>
      <sheetName val="Capina Man."/>
      <sheetName val="REV. VEGETAL"/>
      <sheetName val="Recomp. revest. CBUQ"/>
      <sheetName val="SOLO"/>
      <sheetName val="LIMP.DESOB.BUE E ESCAVAÇ."/>
      <sheetName val="CONCRETO"/>
      <sheetName val="ENROCAMENTO JOGADO"/>
      <sheetName val="RECOMP.MANUAL"/>
      <sheetName val="REM. MECANIZADO"/>
      <sheetName val="correção"/>
      <sheetName val="Rem. Mat. Betum."/>
      <sheetName val="TSS"/>
      <sheetName val="LIMP. MEIO FIO"/>
      <sheetName val="LIMP.VALA-grama"/>
      <sheetName val="PONTE E CAIAÇÃO"/>
      <sheetName val="REM. MANUAL"/>
      <sheetName val="CONCRETO ciclópico"/>
      <sheetName val="ENROCAMENTO ARRUM."/>
      <sheetName val="RECOMP.MEC."/>
      <sheetName val="Plan2 (2)"/>
    </sheetNames>
    <sheetDataSet>
      <sheetData sheetId="0" refreshError="1">
        <row r="131">
          <cell r="C131" t="str">
            <v>01/07/08 à  31/07/08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PROJETO BR_146 (2)"/>
      <sheetName val="C"/>
      <sheetName val="BD Equip."/>
      <sheetName val="CANAA"/>
      <sheetName val="PATO"/>
      <sheetName val="Medição"/>
      <sheetName val="Medição Completa"/>
      <sheetName val="RESUMO_AUT1"/>
      <sheetName val="QQuant-Vol1_(2)"/>
      <sheetName val="RECOMPOSIÇÃO MAN"/>
      <sheetName val="MATRIZ"/>
      <sheetName val="CANAA.XLS"/>
      <sheetName val="\G\Users\eduardoiunes\Documents"/>
      <sheetName val="RESUMO-DV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GERAIS"/>
      <sheetName val="SERVIÇOS - PATO"/>
      <sheetName val="Orçamento"/>
      <sheetName val="QUANT. CUSTO"/>
      <sheetName val="Inv."/>
      <sheetName val="Inv.I"/>
      <sheetName val="justificativa"/>
      <sheetName val="Instalação"/>
      <sheetName val="Mobiliz."/>
      <sheetName val="Cronograma 1º"/>
      <sheetName val="Croqui (I)"/>
      <sheetName val="Mat. Bet."/>
      <sheetName val="Calc.transporte"/>
      <sheetName val="Quadro res. transp."/>
      <sheetName val="Preço MBet."/>
      <sheetName val="TLMR"/>
      <sheetName val="TLMB"/>
      <sheetName val="TLCB5-P"/>
      <sheetName val="TLCB5-NP"/>
      <sheetName val="TCCC-P"/>
      <sheetName val="TCCC-NP"/>
      <sheetName val="TLCC4-P"/>
      <sheetName val="TLCC4-NP"/>
      <sheetName val="TCCB10-P"/>
      <sheetName val="D.CONS.M"/>
      <sheetName val="Equip."/>
      <sheetName val="M Obra"/>
      <sheetName val="Materia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2">
          <cell r="E32">
            <v>39142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_ORIGINAL"/>
      <sheetName val="RESUMO_AUT1"/>
    </sheetNames>
    <sheetDataSet>
      <sheetData sheetId="0"/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QUI"/>
      <sheetName val="INVENT"/>
      <sheetName val="SERVIÇOS"/>
      <sheetName val="ORÇAMENT"/>
      <sheetName val="CRONOG1º"/>
      <sheetName val="CRONOG2º"/>
      <sheetName val="MEMÓRIA"/>
      <sheetName val="MAT BETUM"/>
      <sheetName val="TRANSP  BETUM"/>
      <sheetName val="TCC4"/>
      <sheetName val="TCB5"/>
      <sheetName val="TCB10"/>
      <sheetName val="TLMR"/>
      <sheetName val="TBMB"/>
      <sheetName val="Plan1"/>
      <sheetName val="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1">
          <cell r="C131" t="str">
            <v>BR-262/MS</v>
          </cell>
        </row>
        <row r="136">
          <cell r="C136" t="str">
            <v>BR-262 (KM 657,6- KM 783)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 MEDIÇAO"/>
      <sheetName val="Recomp. revest. CBUQ"/>
      <sheetName val="T. BURACO"/>
      <sheetName val="correção"/>
      <sheetName val="LIMPEZA MF_SDAGUA"/>
      <sheetName val="TRANSPORTE"/>
      <sheetName val="MBUQ"/>
      <sheetName val="ISSQN"/>
      <sheetName val="Avanço Físico"/>
      <sheetName val="BOLET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</sheetNames>
    <sheetDataSet>
      <sheetData sheetId="0" refreshError="1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0.05</v>
          </cell>
          <cell r="F4">
            <v>0.02</v>
          </cell>
          <cell r="G4">
            <v>7.0000000000000007E-2</v>
          </cell>
          <cell r="H4" t="str">
            <v>Terraplenagem</v>
          </cell>
        </row>
        <row r="5">
          <cell r="A5" t="str">
            <v>01.010.00</v>
          </cell>
          <cell r="B5" t="str">
            <v>DESMATAMENTO, DESTOC. E LIMPEZA ÁREA C/ ÁRVORES DE 0,15 ATÉ 0,30M</v>
          </cell>
          <cell r="C5" t="str">
            <v>unid.</v>
          </cell>
          <cell r="D5" t="str">
            <v>DNER-ES-278/97</v>
          </cell>
          <cell r="E5">
            <v>6.57</v>
          </cell>
          <cell r="F5">
            <v>2.35</v>
          </cell>
          <cell r="G5">
            <v>8.92</v>
          </cell>
          <cell r="H5" t="str">
            <v>Terraplenagem</v>
          </cell>
        </row>
        <row r="6">
          <cell r="A6" t="str">
            <v>01.100.01</v>
          </cell>
          <cell r="B6" t="str">
            <v>ESCAVAÇÃO, CARGA E TRANSPORTE DE MAT. DE 1ª CATEGORIA DMT=50M</v>
          </cell>
          <cell r="C6" t="str">
            <v>m³</v>
          </cell>
          <cell r="D6" t="str">
            <v>DNER-ES-280/97</v>
          </cell>
          <cell r="E6">
            <v>0.46</v>
          </cell>
          <cell r="F6">
            <v>0.16</v>
          </cell>
          <cell r="G6">
            <v>0.62</v>
          </cell>
          <cell r="H6" t="str">
            <v>Terraplenagem</v>
          </cell>
        </row>
        <row r="7">
          <cell r="A7" t="str">
            <v>01.100.02</v>
          </cell>
          <cell r="B7" t="str">
            <v>ESCAVAÇÃO, CARGA E TRANSPORTE DE MAT. DE 1ª CATEGORIA DMT=50M A 200M COM MOTOSCRAPER</v>
          </cell>
          <cell r="C7" t="str">
            <v>m³</v>
          </cell>
          <cell r="D7" t="str">
            <v>DNER-ES-280/97</v>
          </cell>
          <cell r="E7">
            <v>1.24</v>
          </cell>
          <cell r="F7">
            <v>0.44</v>
          </cell>
          <cell r="G7">
            <v>1.68</v>
          </cell>
          <cell r="H7" t="str">
            <v>Terraplenagem</v>
          </cell>
        </row>
        <row r="8">
          <cell r="A8" t="str">
            <v>01.100.03</v>
          </cell>
          <cell r="B8" t="str">
            <v>ESCAVAÇÃO, CARGA E TRANSPORTE DE MAT. DE 1ª CATEGORIA DMT=200M A 400M COM MOTOSCRAPER</v>
          </cell>
          <cell r="C8" t="str">
            <v>m³</v>
          </cell>
          <cell r="D8" t="str">
            <v>DNER-ES-280/97</v>
          </cell>
          <cell r="E8">
            <v>1.47</v>
          </cell>
          <cell r="F8">
            <v>0.53</v>
          </cell>
          <cell r="G8">
            <v>2</v>
          </cell>
          <cell r="H8" t="str">
            <v>Terraplenagem</v>
          </cell>
        </row>
        <row r="9">
          <cell r="A9" t="str">
            <v>01.100.04</v>
          </cell>
          <cell r="B9" t="str">
            <v>ESCAVAÇÃO, CARGA E TRANSPORTE DE MAT. DE 1ª CATEGORIA DMT=400M A 600M COM MOTOSCRAPER</v>
          </cell>
          <cell r="C9" t="str">
            <v>m³</v>
          </cell>
          <cell r="D9" t="str">
            <v>DNER-ES-280/97</v>
          </cell>
          <cell r="E9">
            <v>1.74</v>
          </cell>
          <cell r="F9">
            <v>0.62</v>
          </cell>
          <cell r="G9">
            <v>2.36</v>
          </cell>
          <cell r="H9" t="str">
            <v>Terraplenagem</v>
          </cell>
        </row>
        <row r="10">
          <cell r="A10" t="str">
            <v>01.100.05</v>
          </cell>
          <cell r="B10" t="str">
            <v>ESCAVAÇÃO, CARGA E TRANSPORTE DE MAT. DE 1ª CATEGORIA,  DMT=600 A 800 M COM MOTOSCRAPER</v>
          </cell>
          <cell r="C10" t="str">
            <v>m³</v>
          </cell>
          <cell r="D10" t="str">
            <v>DNER-ES-280/97</v>
          </cell>
          <cell r="E10">
            <v>2.04</v>
          </cell>
          <cell r="F10">
            <v>0.73</v>
          </cell>
          <cell r="G10">
            <v>2.77</v>
          </cell>
          <cell r="H10" t="str">
            <v>Terraplenagem</v>
          </cell>
        </row>
        <row r="11">
          <cell r="A11" t="str">
            <v>01.100.06</v>
          </cell>
          <cell r="B11" t="str">
            <v>ESCAVAÇÃO, CARGA E TRANSPORTE DE MAT. DE 1ª CATEGORIA,  DMT=800 A 1000 M COM MOTOSCRAPER</v>
          </cell>
          <cell r="C11" t="str">
            <v>m³</v>
          </cell>
          <cell r="D11" t="str">
            <v>DNER-ES-280/97</v>
          </cell>
          <cell r="E11">
            <v>2.27</v>
          </cell>
          <cell r="F11">
            <v>0.81</v>
          </cell>
          <cell r="G11">
            <v>3.08</v>
          </cell>
          <cell r="H11" t="str">
            <v>Terraplenagem</v>
          </cell>
        </row>
        <row r="12">
          <cell r="A12" t="str">
            <v>01.100.07</v>
          </cell>
          <cell r="B12" t="str">
            <v>ESCAVAÇÃO, CARGA E TRANSPORTE DE MAT. DE 1ª CATEGORIA,  DMT=1000 A 1200 M COM MOTOSCRAPER</v>
          </cell>
          <cell r="C12" t="str">
            <v>m³</v>
          </cell>
          <cell r="D12" t="str">
            <v>DNER-ES-280/97</v>
          </cell>
          <cell r="E12">
            <v>2.58</v>
          </cell>
          <cell r="F12">
            <v>0.92</v>
          </cell>
          <cell r="G12">
            <v>3.5</v>
          </cell>
          <cell r="H12" t="str">
            <v>Terraplenagem</v>
          </cell>
        </row>
        <row r="13">
          <cell r="A13" t="str">
            <v>01.100.08</v>
          </cell>
          <cell r="B13" t="str">
            <v>ESCAVAÇÃO, CARGA E TRANSPORTE DE MAT. DE 1ª CATEGORIA, DMT= 1200 A 1400M  COM MOTOSCRAPER</v>
          </cell>
          <cell r="C13" t="str">
            <v>m³</v>
          </cell>
          <cell r="D13" t="str">
            <v>DNER-ES-280/97</v>
          </cell>
          <cell r="E13">
            <v>2.87</v>
          </cell>
          <cell r="F13">
            <v>1.03</v>
          </cell>
          <cell r="G13">
            <v>3.9000000000000004</v>
          </cell>
          <cell r="H13" t="str">
            <v>Terraplenagem</v>
          </cell>
        </row>
        <row r="14">
          <cell r="A14" t="str">
            <v>01.100.16</v>
          </cell>
          <cell r="B14" t="str">
            <v>ESCAVAÇÃO, CARGA E TRANSPORTE DE MAT. DE 1ª CATEGORIA,  DMT=1400 A 1600 M C/CAMINHÃO BASCULANTE</v>
          </cell>
          <cell r="C14" t="str">
            <v>m³</v>
          </cell>
          <cell r="D14" t="str">
            <v>DNER-ES-280/97</v>
          </cell>
          <cell r="E14">
            <v>2.12</v>
          </cell>
          <cell r="F14">
            <v>0.76</v>
          </cell>
          <cell r="G14">
            <v>2.88</v>
          </cell>
          <cell r="H14" t="str">
            <v>Terraplenagem</v>
          </cell>
        </row>
        <row r="15">
          <cell r="A15" t="str">
            <v>01.100.17</v>
          </cell>
          <cell r="B15" t="str">
            <v>ESCAVAÇÃO, CARGA E TRANSPORTE DE MAT. DE 1ª CATEGORIA,  DMT=1600 A 1800 M C/CAMINHÃO BASCULANTE</v>
          </cell>
          <cell r="C15" t="str">
            <v>m³</v>
          </cell>
          <cell r="D15" t="str">
            <v>DNER-ES-280/97</v>
          </cell>
          <cell r="E15">
            <v>2.21</v>
          </cell>
          <cell r="F15">
            <v>0.79</v>
          </cell>
          <cell r="G15">
            <v>3</v>
          </cell>
          <cell r="H15" t="str">
            <v>Terraplenagem</v>
          </cell>
        </row>
        <row r="16">
          <cell r="A16" t="str">
            <v>01.100.18</v>
          </cell>
          <cell r="B16" t="str">
            <v>ESCAVAÇÃO, CARGA E TRANSPORTE DE MAT. DE 1ª CATEGORIA,  DMT=1800 A 2000 M C/CAMINHÃO BASCULANTE</v>
          </cell>
          <cell r="C16" t="str">
            <v>m³</v>
          </cell>
          <cell r="D16" t="str">
            <v>DNER-ES-280/97</v>
          </cell>
          <cell r="E16">
            <v>2.2799999999999998</v>
          </cell>
          <cell r="F16">
            <v>0.82</v>
          </cell>
          <cell r="G16">
            <v>3.0999999999999996</v>
          </cell>
          <cell r="H16" t="str">
            <v>Terraplenagem</v>
          </cell>
        </row>
        <row r="17">
          <cell r="A17" t="str">
            <v>01.100.19</v>
          </cell>
          <cell r="B17" t="str">
            <v>ESCAVAÇÃO, CARGA E TRANSPORTE DE MAT. DE 1ª CATEGORIA,  DMT=2000 A 3000 M C/CAMINHÃO BASCULANTE</v>
          </cell>
          <cell r="C17" t="str">
            <v>m³</v>
          </cell>
          <cell r="D17" t="str">
            <v>DNER-ES-280/97</v>
          </cell>
          <cell r="E17">
            <v>2.5499999999999998</v>
          </cell>
          <cell r="F17">
            <v>0.91</v>
          </cell>
          <cell r="G17">
            <v>3.46</v>
          </cell>
          <cell r="H17" t="str">
            <v>Terraplenagem</v>
          </cell>
        </row>
        <row r="18">
          <cell r="A18" t="str">
            <v>01.100.20</v>
          </cell>
          <cell r="B18" t="str">
            <v>ESCAVAÇÃO, CARGA E TRANSPORTE DE MAT. DE 1ª CATEGORIA,  DMT=3000 A 5000 M C/CAMINHÃO BASCULANTE</v>
          </cell>
          <cell r="C18" t="str">
            <v>m³</v>
          </cell>
          <cell r="D18" t="str">
            <v>DNER-ES-280/97</v>
          </cell>
          <cell r="E18">
            <v>3.23</v>
          </cell>
          <cell r="F18">
            <v>1.1599999999999999</v>
          </cell>
          <cell r="G18">
            <v>4.3899999999999997</v>
          </cell>
          <cell r="H18" t="str">
            <v>Terraplenagem</v>
          </cell>
        </row>
        <row r="19">
          <cell r="A19" t="str">
            <v>01.101.02</v>
          </cell>
          <cell r="B19" t="str">
            <v>ESCAVAÇÃO, CARGA E TRANSPORTE DE MAT. DE 2ª CATEGORIA DMT=50M A 200M COM MOTOSCRAPER</v>
          </cell>
          <cell r="C19" t="str">
            <v>m³</v>
          </cell>
          <cell r="D19" t="str">
            <v>DNER-ES-280/97</v>
          </cell>
          <cell r="E19">
            <v>1.75</v>
          </cell>
          <cell r="F19">
            <v>0.63</v>
          </cell>
          <cell r="G19">
            <v>2.38</v>
          </cell>
          <cell r="H19" t="str">
            <v>Terraplenagem</v>
          </cell>
        </row>
        <row r="20">
          <cell r="A20" t="str">
            <v>01.101.03</v>
          </cell>
          <cell r="B20" t="str">
            <v>ESCAVAÇÃO, CARGA E TRANSPORTE DE MAT. DE 2ª CATEGORIA DMT=200M A 400M COM MOTOSCRAPER</v>
          </cell>
          <cell r="C20" t="str">
            <v>m³</v>
          </cell>
          <cell r="D20" t="str">
            <v>DNER-ES-280/97</v>
          </cell>
          <cell r="E20">
            <v>1.96</v>
          </cell>
          <cell r="F20">
            <v>0.7</v>
          </cell>
          <cell r="G20">
            <v>2.66</v>
          </cell>
          <cell r="H20" t="str">
            <v>Terraplenagem</v>
          </cell>
        </row>
        <row r="21">
          <cell r="A21" t="str">
            <v>01.101.04</v>
          </cell>
          <cell r="B21" t="str">
            <v>ESCAVAÇÃO, CARGA E TRANSPORTE DE MAT. DE 2ª CATEGORIA DMT=400M A 600M COM MOTOSCRAPER</v>
          </cell>
          <cell r="C21" t="str">
            <v>m³</v>
          </cell>
          <cell r="D21" t="str">
            <v>DNER-ES-280/97</v>
          </cell>
          <cell r="E21">
            <v>2.29</v>
          </cell>
          <cell r="F21">
            <v>0.82</v>
          </cell>
          <cell r="G21">
            <v>3.11</v>
          </cell>
          <cell r="H21" t="str">
            <v>Terraplenagem</v>
          </cell>
        </row>
        <row r="22">
          <cell r="A22" t="str">
            <v>01.101.05</v>
          </cell>
          <cell r="B22" t="str">
            <v>ESCAVAÇÃO, CARGA E TRANSPORTE DE MAT. DE 2ª CATEGORIA,  DMT=600 A 800 M COM MOTOSCRAPER</v>
          </cell>
          <cell r="C22" t="str">
            <v>m³</v>
          </cell>
          <cell r="D22" t="str">
            <v>DNER-ES-280/97</v>
          </cell>
          <cell r="E22">
            <v>2.5499999999999998</v>
          </cell>
          <cell r="F22">
            <v>0.91</v>
          </cell>
          <cell r="G22">
            <v>3.46</v>
          </cell>
          <cell r="H22" t="str">
            <v>Terraplenagem</v>
          </cell>
        </row>
        <row r="23">
          <cell r="A23" t="str">
            <v>01.102.02</v>
          </cell>
          <cell r="B23" t="str">
            <v>ESCAVAÇÃO, CARGA E TRANSPORTE DE MAT. DE 3ª CATEGORIA DMT=50M A 200M</v>
          </cell>
          <cell r="C23" t="str">
            <v>m³</v>
          </cell>
          <cell r="D23" t="str">
            <v>DNER-ES-280/97</v>
          </cell>
          <cell r="E23">
            <v>8.98</v>
          </cell>
          <cell r="F23">
            <v>3.21</v>
          </cell>
          <cell r="G23">
            <v>12.190000000000001</v>
          </cell>
          <cell r="H23" t="str">
            <v>Terraplenagem</v>
          </cell>
        </row>
        <row r="24">
          <cell r="A24" t="str">
            <v>01.102.03</v>
          </cell>
          <cell r="B24" t="str">
            <v>ESCAVAÇÃO, CARGA E TRANSPORTE DE MAT. DE 3ª CATEGORIA DMT=200M A 400M</v>
          </cell>
          <cell r="C24" t="str">
            <v>m³</v>
          </cell>
          <cell r="D24" t="str">
            <v>DNER-ES-280/97</v>
          </cell>
          <cell r="E24">
            <v>9.33</v>
          </cell>
          <cell r="F24">
            <v>3.34</v>
          </cell>
          <cell r="G24">
            <v>12.67</v>
          </cell>
          <cell r="H24" t="str">
            <v>Terraplenagem</v>
          </cell>
        </row>
        <row r="25">
          <cell r="A25" t="str">
            <v>01.102.04</v>
          </cell>
          <cell r="B25" t="str">
            <v>ESCAVAÇÃO, CARGA E TRANSPORTE DE MAT. DE 3ª CATEGORIA DMT=400M A 600M</v>
          </cell>
          <cell r="C25" t="str">
            <v>m³</v>
          </cell>
          <cell r="D25" t="str">
            <v>DNER-ES-280/97</v>
          </cell>
          <cell r="E25">
            <v>9.4600000000000009</v>
          </cell>
          <cell r="F25">
            <v>3.39</v>
          </cell>
          <cell r="G25">
            <v>12.850000000000001</v>
          </cell>
          <cell r="H25" t="str">
            <v>Terraplenagem</v>
          </cell>
        </row>
        <row r="26">
          <cell r="A26" t="str">
            <v>01.102.05</v>
          </cell>
          <cell r="B26" t="str">
            <v>ESCAVAÇÃO, CARGA E TRANSPORTE DE MAT. DE 3ª CATEGORIA,  DMT=600 A 800 M</v>
          </cell>
          <cell r="C26" t="str">
            <v>m³</v>
          </cell>
          <cell r="D26" t="str">
            <v>DNER-ES-280/97</v>
          </cell>
          <cell r="E26">
            <v>9.5500000000000007</v>
          </cell>
          <cell r="F26">
            <v>3.42</v>
          </cell>
          <cell r="G26">
            <v>12.97</v>
          </cell>
          <cell r="H26" t="str">
            <v>Terraplenagem</v>
          </cell>
        </row>
        <row r="27">
          <cell r="A27" t="str">
            <v>01.300.00</v>
          </cell>
          <cell r="B27" t="str">
            <v>ESCAVAÇÃO CARGA TRANSPORTE DE SOLOS MOLES</v>
          </cell>
          <cell r="C27" t="str">
            <v>m³</v>
          </cell>
          <cell r="D27" t="str">
            <v>DNER-ES-280/97</v>
          </cell>
          <cell r="E27">
            <v>3.27</v>
          </cell>
          <cell r="F27">
            <v>1.17</v>
          </cell>
          <cell r="G27">
            <v>4.4399999999999995</v>
          </cell>
          <cell r="H27" t="str">
            <v>Terraplenagem</v>
          </cell>
        </row>
        <row r="28">
          <cell r="A28" t="str">
            <v>01.400.01</v>
          </cell>
          <cell r="B28" t="str">
            <v>COLCHÃO DRENANTE COM AREIA P/ FUNDAÇÃO DE ATERRO</v>
          </cell>
          <cell r="C28" t="str">
            <v>m³</v>
          </cell>
          <cell r="D28" t="str">
            <v>DNER-ES-280/97</v>
          </cell>
          <cell r="E28">
            <v>44.07</v>
          </cell>
          <cell r="F28">
            <v>15.78</v>
          </cell>
          <cell r="G28">
            <v>59.85</v>
          </cell>
          <cell r="H28" t="str">
            <v>Terraplenagem</v>
          </cell>
        </row>
        <row r="29">
          <cell r="A29" t="str">
            <v>01.510.00</v>
          </cell>
          <cell r="B29" t="str">
            <v>COMPACTAÇÃO DE ATERROS A 95% DO PROCTOR NORMAL</v>
          </cell>
          <cell r="C29" t="str">
            <v>m³</v>
          </cell>
          <cell r="D29" t="str">
            <v>DNER-ES-282/97</v>
          </cell>
          <cell r="E29">
            <v>0.59</v>
          </cell>
          <cell r="F29">
            <v>0.21</v>
          </cell>
          <cell r="G29">
            <v>0.79999999999999993</v>
          </cell>
          <cell r="H29" t="str">
            <v>Terraplenagem</v>
          </cell>
        </row>
        <row r="30">
          <cell r="A30" t="str">
            <v>01.511.00</v>
          </cell>
          <cell r="B30" t="str">
            <v>COMPACTAÇÃO DE ATERROS A 100% DO PROCTOR NORMAL</v>
          </cell>
          <cell r="C30" t="str">
            <v>m³</v>
          </cell>
          <cell r="D30" t="str">
            <v>DNER-ES-282/97</v>
          </cell>
          <cell r="E30">
            <v>1.01</v>
          </cell>
          <cell r="F30">
            <v>0.36</v>
          </cell>
          <cell r="G30">
            <v>1.37</v>
          </cell>
          <cell r="H30" t="str">
            <v>Terraplenagem</v>
          </cell>
        </row>
        <row r="31">
          <cell r="A31" t="str">
            <v>PAVIMENTAÇÃO</v>
          </cell>
        </row>
        <row r="32">
          <cell r="A32" t="str">
            <v>02.000.00</v>
          </cell>
          <cell r="B32" t="str">
            <v>REGULARIZAÇÃO DE SUB-LEITO</v>
          </cell>
          <cell r="C32" t="str">
            <v>m²</v>
          </cell>
          <cell r="D32" t="str">
            <v>DNER-ES-299/97</v>
          </cell>
          <cell r="E32">
            <v>0.22</v>
          </cell>
          <cell r="F32">
            <v>0.08</v>
          </cell>
          <cell r="G32">
            <v>0.3</v>
          </cell>
          <cell r="H32" t="str">
            <v>Pavimentação</v>
          </cell>
        </row>
        <row r="33">
          <cell r="A33" t="str">
            <v>02.200.00</v>
          </cell>
          <cell r="B33" t="str">
            <v>SUB-BASE ESTABILIZADA GRANULOMETRICAMENTE S/ MISTURA</v>
          </cell>
          <cell r="C33" t="str">
            <v>m³</v>
          </cell>
          <cell r="D33" t="str">
            <v>DNER-ES-301/97</v>
          </cell>
          <cell r="E33">
            <v>12.77</v>
          </cell>
          <cell r="F33">
            <v>4.57</v>
          </cell>
          <cell r="G33">
            <v>17.34</v>
          </cell>
          <cell r="H33" t="str">
            <v>Pavimentação</v>
          </cell>
        </row>
        <row r="34">
          <cell r="A34" t="str">
            <v>02.210.02</v>
          </cell>
          <cell r="B34" t="str">
            <v>BASE ESTABILIZADA GRANULOMETRICAMENTE COM MISTURA DE SOLO-AREIA NA PISTA</v>
          </cell>
          <cell r="C34" t="str">
            <v>m³</v>
          </cell>
          <cell r="D34" t="str">
            <v>DNER-ES-304/97</v>
          </cell>
          <cell r="E34">
            <v>20.92</v>
          </cell>
          <cell r="F34">
            <v>7.49</v>
          </cell>
          <cell r="G34">
            <v>28.410000000000004</v>
          </cell>
          <cell r="H34" t="str">
            <v>Pavimentação</v>
          </cell>
        </row>
        <row r="35">
          <cell r="A35" t="str">
            <v>02.300.00</v>
          </cell>
          <cell r="B35" t="str">
            <v>IMPRIMAÇÃO - EXECUÇÃO</v>
          </cell>
          <cell r="C35" t="str">
            <v>m²</v>
          </cell>
          <cell r="D35" t="str">
            <v>DNER-ES-306/97</v>
          </cell>
          <cell r="E35">
            <v>1.17</v>
          </cell>
          <cell r="F35">
            <v>0.42</v>
          </cell>
          <cell r="G35">
            <v>1.5899999999999999</v>
          </cell>
          <cell r="H35" t="str">
            <v>Pavimentação</v>
          </cell>
        </row>
        <row r="36">
          <cell r="A36" t="str">
            <v>02.500.01</v>
          </cell>
          <cell r="B36" t="str">
            <v>TRATAMENTO SUPERFICIAL SIMPLES COM EMULSÃO</v>
          </cell>
          <cell r="C36" t="str">
            <v>m²</v>
          </cell>
          <cell r="D36" t="str">
            <v>DNER-ES-309/97</v>
          </cell>
          <cell r="E36">
            <v>1.55</v>
          </cell>
          <cell r="F36">
            <v>0.55000000000000004</v>
          </cell>
          <cell r="G36">
            <v>2.1</v>
          </cell>
          <cell r="H36" t="str">
            <v>Pavimentação</v>
          </cell>
        </row>
        <row r="37">
          <cell r="A37" t="str">
            <v>02.501.01</v>
          </cell>
          <cell r="B37" t="str">
            <v>TRATAMENTO SUPERFICIAL DUPLO COM EMULSÃO</v>
          </cell>
          <cell r="C37" t="str">
            <v>m²</v>
          </cell>
          <cell r="D37" t="str">
            <v>DNER-ES-309/97</v>
          </cell>
          <cell r="E37">
            <v>3.64</v>
          </cell>
          <cell r="F37">
            <v>1.3</v>
          </cell>
          <cell r="G37">
            <v>4.9400000000000004</v>
          </cell>
          <cell r="H37" t="str">
            <v>Pavimentação</v>
          </cell>
        </row>
        <row r="38">
          <cell r="A38" t="str">
            <v>OBRAS DE ARTE ESPECIAIS</v>
          </cell>
        </row>
        <row r="39">
          <cell r="A39" t="str">
            <v>03.000.02</v>
          </cell>
          <cell r="B39" t="str">
            <v>ESCAVAÇÃO MANUAL DE CAVAS EM MAT. 1ª CATEGORIA</v>
          </cell>
          <cell r="C39" t="str">
            <v>m³</v>
          </cell>
          <cell r="D39" t="str">
            <v>DNER-ES 280/97</v>
          </cell>
          <cell r="E39">
            <v>12.57</v>
          </cell>
          <cell r="F39">
            <v>4.5</v>
          </cell>
          <cell r="G39">
            <v>17.07</v>
          </cell>
          <cell r="H39" t="str">
            <v>OAE</v>
          </cell>
        </row>
        <row r="40">
          <cell r="A40" t="str">
            <v>03.326.00</v>
          </cell>
          <cell r="B40" t="str">
            <v>CONCRETO FCK=20 MPA-CONTR. RAZ. USO GER.</v>
          </cell>
          <cell r="C40" t="str">
            <v>m³</v>
          </cell>
          <cell r="D40" t="str">
            <v>DNER-ES 230/97</v>
          </cell>
          <cell r="E40">
            <v>181.90999999999997</v>
          </cell>
          <cell r="F40">
            <v>65.12</v>
          </cell>
          <cell r="G40">
            <v>247.02999999999997</v>
          </cell>
          <cell r="H40" t="str">
            <v>OAE</v>
          </cell>
        </row>
        <row r="41">
          <cell r="A41" t="str">
            <v>03.353.00</v>
          </cell>
          <cell r="B41" t="str">
            <v>FORNECIMENTO, PREPARO E COLOCAÇÃO AÇO CA-50</v>
          </cell>
          <cell r="C41" t="str">
            <v>kg</v>
          </cell>
          <cell r="D41" t="str">
            <v>DNER-ES 231/97</v>
          </cell>
          <cell r="E41">
            <v>1.65</v>
          </cell>
          <cell r="F41">
            <v>0.59</v>
          </cell>
          <cell r="G41">
            <v>2.2399999999999998</v>
          </cell>
          <cell r="H41" t="str">
            <v>OAE</v>
          </cell>
        </row>
        <row r="42">
          <cell r="A42" t="str">
            <v>03.372.01</v>
          </cell>
          <cell r="B42" t="str">
            <v>FORMA DE MADEIRA PLASTIFICADA</v>
          </cell>
          <cell r="C42" t="str">
            <v>m²</v>
          </cell>
          <cell r="D42" t="str">
            <v>DNER-ES 233/97</v>
          </cell>
          <cell r="E42">
            <v>21.22</v>
          </cell>
          <cell r="F42">
            <v>7.6</v>
          </cell>
          <cell r="G42">
            <v>28.82</v>
          </cell>
          <cell r="H42" t="str">
            <v>OAE</v>
          </cell>
        </row>
        <row r="43">
          <cell r="A43" t="str">
            <v>03.510.00</v>
          </cell>
          <cell r="B43" t="str">
            <v>APARELHO DE APOIO EM NEOPRENE</v>
          </cell>
          <cell r="C43" t="str">
            <v>dm³</v>
          </cell>
          <cell r="D43" t="str">
            <v>DNER-ES 335/97</v>
          </cell>
          <cell r="E43">
            <v>79.240000000000009</v>
          </cell>
          <cell r="F43">
            <v>28.37</v>
          </cell>
          <cell r="G43">
            <v>107.61000000000001</v>
          </cell>
          <cell r="H43" t="str">
            <v>OAE</v>
          </cell>
        </row>
        <row r="44">
          <cell r="A44" t="str">
            <v>03.930.00</v>
          </cell>
          <cell r="B44" t="str">
            <v>JUNTA DE CANTONEIRA</v>
          </cell>
          <cell r="C44" t="str">
            <v>m</v>
          </cell>
          <cell r="D44" t="str">
            <v>DNER-ES 335/97</v>
          </cell>
          <cell r="E44">
            <v>22.94</v>
          </cell>
          <cell r="F44">
            <v>8.2100000000000009</v>
          </cell>
          <cell r="G44">
            <v>31.150000000000002</v>
          </cell>
          <cell r="H44" t="str">
            <v>OAE</v>
          </cell>
        </row>
        <row r="45">
          <cell r="A45" t="str">
            <v>03.939.01</v>
          </cell>
          <cell r="B45" t="str">
            <v>JUNTA DE PAVIMENTAÇÃO LONGITUDINAL E TRANSVERSAL</v>
          </cell>
          <cell r="C45" t="str">
            <v>m</v>
          </cell>
          <cell r="D45" t="str">
            <v>DNER-ES 335/97</v>
          </cell>
          <cell r="E45">
            <v>1.58</v>
          </cell>
          <cell r="F45">
            <v>0.56999999999999995</v>
          </cell>
          <cell r="G45">
            <v>2.15</v>
          </cell>
          <cell r="H45" t="str">
            <v>OAE</v>
          </cell>
        </row>
        <row r="46">
          <cell r="A46" t="str">
            <v>03.940.00</v>
          </cell>
          <cell r="B46" t="str">
            <v>APILOAMENTO MANUAL</v>
          </cell>
          <cell r="C46" t="str">
            <v>m³</v>
          </cell>
          <cell r="D46" t="str">
            <v>DNER-ES 282/97</v>
          </cell>
          <cell r="E46">
            <v>2.9</v>
          </cell>
          <cell r="F46">
            <v>1.04</v>
          </cell>
          <cell r="G46">
            <v>3.94</v>
          </cell>
          <cell r="H46" t="str">
            <v>OAE</v>
          </cell>
        </row>
        <row r="47">
          <cell r="A47" t="str">
            <v>03.959.01</v>
          </cell>
          <cell r="B47" t="str">
            <v>DESEMPENO E ACABAMENTO DE SUPERFÍCIE</v>
          </cell>
          <cell r="C47" t="str">
            <v>m²</v>
          </cell>
          <cell r="D47" t="str">
            <v>DNER-ES 335/97</v>
          </cell>
          <cell r="E47">
            <v>0.89</v>
          </cell>
          <cell r="F47">
            <v>0.32</v>
          </cell>
          <cell r="G47">
            <v>1.21</v>
          </cell>
          <cell r="H47" t="str">
            <v>OAE</v>
          </cell>
        </row>
        <row r="48">
          <cell r="A48" t="str">
            <v>03.991.01</v>
          </cell>
          <cell r="B48" t="str">
            <v>DRENO DE PVC D=75 MM</v>
          </cell>
          <cell r="C48" t="str">
            <v>unid.</v>
          </cell>
          <cell r="D48" t="str">
            <v>DNER-ES 335/97</v>
          </cell>
          <cell r="E48">
            <v>1.9899999999999998</v>
          </cell>
          <cell r="F48">
            <v>0.71</v>
          </cell>
          <cell r="G48">
            <v>2.6999999999999997</v>
          </cell>
          <cell r="H48" t="str">
            <v>OAE</v>
          </cell>
        </row>
        <row r="49">
          <cell r="A49" t="str">
            <v>03.993.01</v>
          </cell>
          <cell r="B49" t="str">
            <v>CRAVAÇÃO DE TRILHOS TR-37</v>
          </cell>
          <cell r="C49" t="str">
            <v>m</v>
          </cell>
          <cell r="D49" t="str">
            <v>DNER-ES 234/97</v>
          </cell>
          <cell r="E49">
            <v>200.70999999999998</v>
          </cell>
          <cell r="F49">
            <v>71.849999999999994</v>
          </cell>
          <cell r="G49">
            <v>272.55999999999995</v>
          </cell>
          <cell r="H49" t="str">
            <v>OAE</v>
          </cell>
        </row>
        <row r="50">
          <cell r="A50" t="str">
            <v>05.300.02</v>
          </cell>
          <cell r="B50" t="str">
            <v>ENROCAMENTO DE PEDRA JOGADA</v>
          </cell>
          <cell r="C50" t="str">
            <v>m³</v>
          </cell>
          <cell r="D50" t="str">
            <v>DNER-ES 335/97</v>
          </cell>
          <cell r="E50">
            <v>19.340000000000003</v>
          </cell>
          <cell r="F50">
            <v>6.92</v>
          </cell>
          <cell r="G50">
            <v>26.260000000000005</v>
          </cell>
          <cell r="H50" t="str">
            <v>OAE</v>
          </cell>
        </row>
        <row r="51">
          <cell r="A51" t="str">
            <v>05.999.05</v>
          </cell>
          <cell r="B51" t="str">
            <v>GROUT</v>
          </cell>
          <cell r="C51" t="str">
            <v>m²</v>
          </cell>
          <cell r="D51" t="str">
            <v>DNER-ES 335/97</v>
          </cell>
          <cell r="E51">
            <v>4037.63</v>
          </cell>
          <cell r="F51">
            <v>1445.47</v>
          </cell>
          <cell r="G51">
            <v>5483.1</v>
          </cell>
          <cell r="H51" t="str">
            <v>OAE</v>
          </cell>
        </row>
        <row r="52">
          <cell r="A52" t="str">
            <v>06.030.01</v>
          </cell>
          <cell r="B52" t="str">
            <v>BARREIRA DE SEGURANÇA DUPLA - DNER PRO 176/86</v>
          </cell>
          <cell r="C52" t="str">
            <v>m</v>
          </cell>
          <cell r="D52" t="str">
            <v>DNER-OAE-335/97</v>
          </cell>
          <cell r="E52">
            <v>101.49</v>
          </cell>
          <cell r="F52">
            <v>36.33</v>
          </cell>
          <cell r="G52">
            <v>137.82</v>
          </cell>
          <cell r="H52" t="str">
            <v>OAE</v>
          </cell>
        </row>
        <row r="53">
          <cell r="A53" t="str">
            <v>DRENAGEM</v>
          </cell>
        </row>
        <row r="54">
          <cell r="A54" t="str">
            <v>03.940.01</v>
          </cell>
          <cell r="B54" t="str">
            <v>REATERRO E COMPACTAÇÃO MANUAL DE BUEIROS</v>
          </cell>
          <cell r="C54" t="str">
            <v>m³</v>
          </cell>
          <cell r="D54" t="str">
            <v>DNER-ES 282/97</v>
          </cell>
          <cell r="E54">
            <v>2.9</v>
          </cell>
          <cell r="F54">
            <v>1.04</v>
          </cell>
          <cell r="G54">
            <v>3.94</v>
          </cell>
          <cell r="H54" t="str">
            <v>Drenagem</v>
          </cell>
        </row>
        <row r="55">
          <cell r="A55" t="str">
            <v>04.000.00</v>
          </cell>
          <cell r="B55" t="str">
            <v>ESCAVAÇÃO MANUAL EM MATERIAL DE 1ª CATEGORIA</v>
          </cell>
          <cell r="C55" t="str">
            <v>m³</v>
          </cell>
          <cell r="D55" t="str">
            <v>DNER-ES 280/97</v>
          </cell>
          <cell r="E55">
            <v>11.17</v>
          </cell>
          <cell r="F55">
            <v>4</v>
          </cell>
          <cell r="G55">
            <v>15.17</v>
          </cell>
          <cell r="H55" t="str">
            <v>Drenagem</v>
          </cell>
        </row>
        <row r="56">
          <cell r="A56" t="str">
            <v>04.001.00</v>
          </cell>
          <cell r="B56" t="str">
            <v>ESCAVAÇÃO MECÂNICA EM MAT. 1ª CATEGORIA</v>
          </cell>
          <cell r="C56" t="str">
            <v>m³</v>
          </cell>
          <cell r="D56" t="str">
            <v>DNER-ES 280/97</v>
          </cell>
          <cell r="E56">
            <v>1.45</v>
          </cell>
          <cell r="F56">
            <v>0.52</v>
          </cell>
          <cell r="G56">
            <v>1.97</v>
          </cell>
          <cell r="H56" t="str">
            <v>Drenagem</v>
          </cell>
        </row>
        <row r="57">
          <cell r="A57" t="str">
            <v>04.400.02</v>
          </cell>
          <cell r="B57" t="str">
            <v>VALETA DE PROT. DE CORTES C/ REVEST. VEG. - VPC 02</v>
          </cell>
          <cell r="C57" t="str">
            <v>m</v>
          </cell>
          <cell r="D57" t="str">
            <v>DNER-ES 288/97</v>
          </cell>
          <cell r="E57">
            <v>15.059999999999999</v>
          </cell>
          <cell r="F57">
            <v>5.39</v>
          </cell>
          <cell r="G57">
            <v>20.45</v>
          </cell>
          <cell r="H57" t="str">
            <v>Drenagem</v>
          </cell>
        </row>
        <row r="58">
          <cell r="A58" t="str">
            <v>04.400.04</v>
          </cell>
          <cell r="B58" t="str">
            <v>VALETA DE PROT. DE CORTES C/ REVEST. CONCR. - VPC 04</v>
          </cell>
          <cell r="C58" t="str">
            <v>m</v>
          </cell>
          <cell r="D58" t="str">
            <v>DNER-ES 288/97</v>
          </cell>
          <cell r="E58">
            <v>27.739999999999995</v>
          </cell>
          <cell r="F58">
            <v>9.93</v>
          </cell>
          <cell r="G58">
            <v>37.669999999999995</v>
          </cell>
          <cell r="H58" t="str">
            <v>Drenagem</v>
          </cell>
        </row>
        <row r="59">
          <cell r="A59" t="str">
            <v>04.401.02</v>
          </cell>
          <cell r="B59" t="str">
            <v>VALETA DE PROT. DE CORTES C/ REVEST. VEG. - VPA 02</v>
          </cell>
          <cell r="C59" t="str">
            <v>m</v>
          </cell>
          <cell r="D59" t="str">
            <v>DNER-ES 288/97</v>
          </cell>
          <cell r="E59">
            <v>15.76</v>
          </cell>
          <cell r="F59">
            <v>5.64</v>
          </cell>
          <cell r="G59">
            <v>21.4</v>
          </cell>
          <cell r="H59" t="str">
            <v>Drenagem</v>
          </cell>
        </row>
        <row r="60">
          <cell r="A60" t="str">
            <v>04.401.04</v>
          </cell>
          <cell r="B60" t="str">
            <v>VALETA DE PROT. DE CORTES C/ REVEST. CONCR. - VPA 04</v>
          </cell>
          <cell r="C60" t="str">
            <v>m</v>
          </cell>
          <cell r="D60" t="str">
            <v>DNER-ES 288/97</v>
          </cell>
          <cell r="E60">
            <v>26.939999999999998</v>
          </cell>
          <cell r="F60">
            <v>9.64</v>
          </cell>
          <cell r="G60">
            <v>36.58</v>
          </cell>
          <cell r="H60" t="str">
            <v>Drenagem</v>
          </cell>
        </row>
        <row r="61">
          <cell r="A61" t="str">
            <v>04.500.02</v>
          </cell>
          <cell r="B61" t="str">
            <v>DRENO LONGITUDINAL PROF. P/CORTE EM SOLO - DPS 02</v>
          </cell>
          <cell r="C61" t="str">
            <v>m</v>
          </cell>
          <cell r="D61" t="str">
            <v>DNER-ES 292/97</v>
          </cell>
          <cell r="E61">
            <v>32.58</v>
          </cell>
          <cell r="F61">
            <v>11.66</v>
          </cell>
          <cell r="G61">
            <v>44.239999999999995</v>
          </cell>
          <cell r="H61" t="str">
            <v>Drenagem</v>
          </cell>
        </row>
        <row r="62">
          <cell r="A62" t="str">
            <v>04.500.07</v>
          </cell>
          <cell r="B62" t="str">
            <v>DRENO LONGITUDINAL PROF. P/CORTE EM SOLO - DPS 07</v>
          </cell>
          <cell r="C62" t="str">
            <v>m</v>
          </cell>
          <cell r="D62" t="str">
            <v>DNER-ES 292/97</v>
          </cell>
          <cell r="E62">
            <v>63.339999999999996</v>
          </cell>
          <cell r="F62">
            <v>22.68</v>
          </cell>
          <cell r="G62">
            <v>86.02</v>
          </cell>
          <cell r="H62" t="str">
            <v>Drenagem</v>
          </cell>
        </row>
        <row r="63">
          <cell r="A63" t="str">
            <v>04.501.02</v>
          </cell>
          <cell r="B63" t="str">
            <v>DRENO LONGITUDINAL PROF. P/CORTE EM SOLO - DPR 02</v>
          </cell>
          <cell r="C63" t="str">
            <v>m</v>
          </cell>
          <cell r="D63" t="str">
            <v>DNER-ES 292/97</v>
          </cell>
          <cell r="E63">
            <v>26.15</v>
          </cell>
          <cell r="F63">
            <v>9.36</v>
          </cell>
          <cell r="G63">
            <v>35.51</v>
          </cell>
          <cell r="H63" t="str">
            <v>Drenagem</v>
          </cell>
        </row>
        <row r="64">
          <cell r="A64" t="str">
            <v>04.502.02</v>
          </cell>
          <cell r="B64" t="str">
            <v>BOCA DE SAÍDA P/DRENO LONGITUDINAL PROF. BSD 02</v>
          </cell>
          <cell r="C64" t="str">
            <v>m</v>
          </cell>
          <cell r="D64" t="str">
            <v>DNER-ES 292/97</v>
          </cell>
          <cell r="E64">
            <v>52.09</v>
          </cell>
          <cell r="F64">
            <v>18.649999999999999</v>
          </cell>
          <cell r="G64">
            <v>70.740000000000009</v>
          </cell>
          <cell r="H64" t="str">
            <v>Drenagem</v>
          </cell>
        </row>
        <row r="65">
          <cell r="A65" t="str">
            <v>04.900.02</v>
          </cell>
          <cell r="B65" t="str">
            <v>SARJETA TRIANGULAR DE CONCRETO - STC 02</v>
          </cell>
          <cell r="C65" t="str">
            <v>m</v>
          </cell>
          <cell r="D65" t="str">
            <v>DNER-ES 288/97</v>
          </cell>
          <cell r="E65">
            <v>18.75</v>
          </cell>
          <cell r="F65">
            <v>6.71</v>
          </cell>
          <cell r="G65">
            <v>25.46</v>
          </cell>
          <cell r="H65" t="str">
            <v>Drenagem</v>
          </cell>
        </row>
        <row r="66">
          <cell r="A66" t="str">
            <v>04.900.03</v>
          </cell>
          <cell r="B66" t="str">
            <v>SARJETA TRIANGULAR DE CONCRETO - STC 03</v>
          </cell>
          <cell r="C66" t="str">
            <v>m</v>
          </cell>
          <cell r="D66" t="str">
            <v>DNER-ES 288/97</v>
          </cell>
          <cell r="E66">
            <v>16.440000000000001</v>
          </cell>
          <cell r="F66">
            <v>5.89</v>
          </cell>
          <cell r="G66">
            <v>22.330000000000002</v>
          </cell>
          <cell r="H66" t="str">
            <v>Drenagem</v>
          </cell>
        </row>
        <row r="67">
          <cell r="A67" t="str">
            <v>04.900.04</v>
          </cell>
          <cell r="B67" t="str">
            <v>SARJETA TRIANGULAR DE CONCRETO - STC 04</v>
          </cell>
          <cell r="C67" t="str">
            <v>m</v>
          </cell>
          <cell r="D67" t="str">
            <v>DNER-ES 288/97</v>
          </cell>
          <cell r="E67">
            <v>13.419999999999996</v>
          </cell>
          <cell r="F67">
            <v>4.8</v>
          </cell>
          <cell r="G67">
            <v>18.219999999999995</v>
          </cell>
          <cell r="H67" t="str">
            <v>Drenagem</v>
          </cell>
        </row>
        <row r="68">
          <cell r="A68" t="str">
            <v>04.910.01</v>
          </cell>
          <cell r="B68" t="str">
            <v>MEIO-FIO DE CONCRETO - MFC 01</v>
          </cell>
          <cell r="C68" t="str">
            <v>m</v>
          </cell>
          <cell r="D68" t="str">
            <v>DNER-ES 290/97</v>
          </cell>
          <cell r="E68">
            <v>23.24</v>
          </cell>
          <cell r="F68">
            <v>8.32</v>
          </cell>
          <cell r="G68">
            <v>31.56</v>
          </cell>
          <cell r="H68" t="str">
            <v>Drenagem</v>
          </cell>
        </row>
        <row r="69">
          <cell r="A69" t="str">
            <v>04.910.05</v>
          </cell>
          <cell r="B69" t="str">
            <v>MEIO-FIO DE CONCRETO - MFC 05</v>
          </cell>
          <cell r="C69" t="str">
            <v>m</v>
          </cell>
          <cell r="D69" t="str">
            <v>DNER-ES 290/97</v>
          </cell>
          <cell r="E69">
            <v>13.26</v>
          </cell>
          <cell r="F69">
            <v>4.75</v>
          </cell>
          <cell r="G69">
            <v>18.009999999999998</v>
          </cell>
          <cell r="H69" t="str">
            <v>Drenagem</v>
          </cell>
        </row>
        <row r="70">
          <cell r="A70" t="str">
            <v>04.940.02</v>
          </cell>
          <cell r="B70" t="str">
            <v>DESCIDA D'ÁGUA TIPO RAP. - CANAL RET. ARM. - DAR 02</v>
          </cell>
          <cell r="C70" t="str">
            <v>m</v>
          </cell>
          <cell r="D70" t="str">
            <v>DNER-ES-291/97</v>
          </cell>
          <cell r="E70">
            <v>31.25</v>
          </cell>
          <cell r="F70">
            <v>11.19</v>
          </cell>
          <cell r="G70">
            <v>42.44</v>
          </cell>
          <cell r="H70" t="str">
            <v>Drenagem</v>
          </cell>
        </row>
        <row r="71">
          <cell r="A71" t="str">
            <v>04.940.03</v>
          </cell>
          <cell r="B71" t="str">
            <v>DESCIDA D'ÁGUA TIPO RAP. - CANAL RET. ARM. - DAR 03</v>
          </cell>
          <cell r="C71" t="str">
            <v>m</v>
          </cell>
          <cell r="D71" t="str">
            <v>DNER-ES-291/97</v>
          </cell>
          <cell r="E71">
            <v>39.39</v>
          </cell>
          <cell r="F71">
            <v>14.1</v>
          </cell>
          <cell r="G71">
            <v>53.49</v>
          </cell>
          <cell r="H71" t="str">
            <v>Drenagem</v>
          </cell>
        </row>
        <row r="72">
          <cell r="A72" t="str">
            <v>04.941.01</v>
          </cell>
          <cell r="B72" t="str">
            <v>DESCIDA D'ÁGUA TIPO RAP. - CANAL RET. ARM. - DAD 01</v>
          </cell>
          <cell r="C72" t="str">
            <v>m</v>
          </cell>
          <cell r="D72" t="str">
            <v>DNER-ES-291/97</v>
          </cell>
          <cell r="E72">
            <v>39.839999999999996</v>
          </cell>
          <cell r="F72">
            <v>14.26</v>
          </cell>
          <cell r="G72">
            <v>54.099999999999994</v>
          </cell>
          <cell r="H72" t="str">
            <v>Drenagem</v>
          </cell>
        </row>
        <row r="73">
          <cell r="A73" t="str">
            <v>04.941.02</v>
          </cell>
          <cell r="B73" t="str">
            <v>DESCIDA D'ÁGUA TIPO RAP. - CANAL RET. ARM. - DAD 02</v>
          </cell>
          <cell r="C73" t="str">
            <v>m</v>
          </cell>
          <cell r="D73" t="str">
            <v>DNER-ES-291/97</v>
          </cell>
          <cell r="E73">
            <v>50.64</v>
          </cell>
          <cell r="F73">
            <v>18.13</v>
          </cell>
          <cell r="G73">
            <v>68.77</v>
          </cell>
          <cell r="H73" t="str">
            <v>Drenagem</v>
          </cell>
        </row>
        <row r="74">
          <cell r="A74" t="str">
            <v>04.941.08</v>
          </cell>
          <cell r="B74" t="str">
            <v>DESCIDA D'ÁGUA TIPO RAP. - CANAL RET. ARM. - DAD 08</v>
          </cell>
          <cell r="C74" t="str">
            <v>m</v>
          </cell>
          <cell r="D74" t="str">
            <v>DNER-ES-291/97</v>
          </cell>
          <cell r="E74">
            <v>185.12999999999997</v>
          </cell>
          <cell r="F74">
            <v>66.28</v>
          </cell>
          <cell r="G74">
            <v>251.40999999999997</v>
          </cell>
          <cell r="H74" t="str">
            <v>Drenagem</v>
          </cell>
        </row>
        <row r="75">
          <cell r="A75" t="str">
            <v>04.942.01</v>
          </cell>
          <cell r="B75" t="str">
            <v>ENTRADA D'ÁGUA - EDA 01</v>
          </cell>
          <cell r="C75" t="str">
            <v>unid.</v>
          </cell>
          <cell r="D75" t="str">
            <v>DNER-ES-291/97</v>
          </cell>
          <cell r="E75">
            <v>19.73</v>
          </cell>
          <cell r="F75">
            <v>7.06</v>
          </cell>
          <cell r="G75">
            <v>26.79</v>
          </cell>
          <cell r="H75" t="str">
            <v>Drenagem</v>
          </cell>
        </row>
        <row r="76">
          <cell r="A76" t="str">
            <v>04.942.02</v>
          </cell>
          <cell r="B76" t="str">
            <v>ENTRADA D'ÁGUA - EDA 02</v>
          </cell>
          <cell r="C76" t="str">
            <v>unid.</v>
          </cell>
          <cell r="D76" t="str">
            <v>DNER-ES-291/97</v>
          </cell>
          <cell r="E76">
            <v>24.37</v>
          </cell>
          <cell r="F76">
            <v>8.7200000000000006</v>
          </cell>
          <cell r="G76">
            <v>33.090000000000003</v>
          </cell>
          <cell r="H76" t="str">
            <v>Drenagem</v>
          </cell>
        </row>
        <row r="77">
          <cell r="A77" t="str">
            <v>04.950.01</v>
          </cell>
          <cell r="B77" t="str">
            <v>DISSIPADOR DE ENERGIA - DES 01</v>
          </cell>
          <cell r="C77" t="str">
            <v>unid.</v>
          </cell>
          <cell r="D77" t="str">
            <v>DNER-ES 283/97</v>
          </cell>
          <cell r="E77">
            <v>75.260000000000005</v>
          </cell>
          <cell r="F77">
            <v>26.94</v>
          </cell>
          <cell r="G77">
            <v>102.2</v>
          </cell>
          <cell r="H77" t="str">
            <v>Drenagem</v>
          </cell>
        </row>
        <row r="78">
          <cell r="A78" t="str">
            <v>04.950.21</v>
          </cell>
          <cell r="B78" t="str">
            <v>DISSIPADOR DE ENERGIA - DEB 01</v>
          </cell>
          <cell r="C78" t="str">
            <v>unid.</v>
          </cell>
          <cell r="D78" t="str">
            <v>DNER-ES 283/97</v>
          </cell>
          <cell r="E78">
            <v>97.81</v>
          </cell>
          <cell r="F78">
            <v>35.020000000000003</v>
          </cell>
          <cell r="G78">
            <v>132.83000000000001</v>
          </cell>
          <cell r="H78" t="str">
            <v>Drenagem</v>
          </cell>
        </row>
        <row r="79">
          <cell r="A79" t="str">
            <v>04.950.24</v>
          </cell>
          <cell r="B79" t="str">
            <v>DISSIPADOR DE ENERGIA - DEB 04</v>
          </cell>
          <cell r="C79" t="str">
            <v>unid.</v>
          </cell>
          <cell r="D79" t="str">
            <v>DNER-ES 283/97</v>
          </cell>
          <cell r="E79">
            <v>747</v>
          </cell>
          <cell r="F79">
            <v>267.43</v>
          </cell>
          <cell r="G79">
            <v>1014.4300000000001</v>
          </cell>
          <cell r="H79" t="str">
            <v>Drenagem</v>
          </cell>
        </row>
        <row r="80">
          <cell r="A80" t="str">
            <v>04.950.51</v>
          </cell>
          <cell r="B80" t="str">
            <v>DISSIPADOR DE ENERGIA - DED 01</v>
          </cell>
          <cell r="C80" t="str">
            <v>unid.</v>
          </cell>
          <cell r="D80" t="str">
            <v>DNER-ES 283/97</v>
          </cell>
          <cell r="E80">
            <v>97.839999999999989</v>
          </cell>
          <cell r="F80">
            <v>35.03</v>
          </cell>
          <cell r="G80">
            <v>132.87</v>
          </cell>
          <cell r="H80" t="str">
            <v>Drenagem</v>
          </cell>
        </row>
        <row r="81">
          <cell r="A81" t="str">
            <v>OBRAS DE ARTE CORRENTE</v>
          </cell>
        </row>
        <row r="82">
          <cell r="A82" t="str">
            <v>04.100.03</v>
          </cell>
          <cell r="B82" t="str">
            <v>CORPO BUEIRO SIMPLES TUBULAR DE CONCRETO D=1,00 M</v>
          </cell>
          <cell r="C82" t="str">
            <v>m</v>
          </cell>
          <cell r="D82" t="str">
            <v>DNER-ES-284/97</v>
          </cell>
          <cell r="E82">
            <v>308.68</v>
          </cell>
          <cell r="F82">
            <v>110.51</v>
          </cell>
          <cell r="G82">
            <v>419.19</v>
          </cell>
          <cell r="H82" t="str">
            <v>OAC</v>
          </cell>
        </row>
        <row r="83">
          <cell r="A83" t="str">
            <v>04.101.03</v>
          </cell>
          <cell r="B83" t="str">
            <v>BOCA BUEIRO SIMPLES SIMP. TUB. DE CONC. D=1,00 M NORMAL</v>
          </cell>
          <cell r="C83" t="str">
            <v>m</v>
          </cell>
          <cell r="D83" t="str">
            <v>DNER-ES-284/97</v>
          </cell>
          <cell r="E83">
            <v>846.96</v>
          </cell>
          <cell r="F83">
            <v>303.20999999999998</v>
          </cell>
          <cell r="G83">
            <v>1150.17</v>
          </cell>
          <cell r="H83" t="str">
            <v>OAC</v>
          </cell>
        </row>
        <row r="84">
          <cell r="A84" t="str">
            <v>04.200.07</v>
          </cell>
          <cell r="B84" t="str">
            <v>CORPO DE BSCC 2,5 x 2,50 M ALT. 1,00 a 2,50 M</v>
          </cell>
          <cell r="C84" t="str">
            <v>m</v>
          </cell>
          <cell r="D84" t="str">
            <v>DNER-ES-286/97</v>
          </cell>
          <cell r="E84">
            <v>837.61000000000013</v>
          </cell>
          <cell r="F84">
            <v>299.86</v>
          </cell>
          <cell r="G84">
            <v>1137.4700000000003</v>
          </cell>
          <cell r="H84" t="str">
            <v>OAC</v>
          </cell>
        </row>
        <row r="85">
          <cell r="A85" t="str">
            <v>04.200.12</v>
          </cell>
          <cell r="B85" t="str">
            <v>CORPO DE BSCC 3,00 x 3,00 m ALT. 2,50 a 5,00 M</v>
          </cell>
          <cell r="C85" t="str">
            <v>m</v>
          </cell>
          <cell r="D85" t="str">
            <v>DNER-ES-286/97</v>
          </cell>
          <cell r="E85">
            <v>1403.6200000000001</v>
          </cell>
          <cell r="F85">
            <v>502.5</v>
          </cell>
          <cell r="G85">
            <v>1906.1200000000001</v>
          </cell>
          <cell r="H85" t="str">
            <v>OAC</v>
          </cell>
        </row>
        <row r="86">
          <cell r="A86" t="str">
            <v>04.200.20</v>
          </cell>
          <cell r="B86" t="str">
            <v>CORPO DE BSCC 3,00 x 3,00 M ALT. 7,50 a 10,00 M</v>
          </cell>
          <cell r="C86" t="str">
            <v>m</v>
          </cell>
          <cell r="D86" t="str">
            <v>DNER-ES-286/97</v>
          </cell>
          <cell r="E86">
            <v>1685.22</v>
          </cell>
          <cell r="F86">
            <v>603.30999999999995</v>
          </cell>
          <cell r="G86">
            <v>2288.5299999999997</v>
          </cell>
          <cell r="H86" t="str">
            <v>OAC</v>
          </cell>
        </row>
        <row r="87">
          <cell r="A87" t="str">
            <v>04.200.24</v>
          </cell>
          <cell r="B87" t="str">
            <v>CORPO DE BSCC 3,00 x 3,00 M ALT. 10,00 a 12,50 M</v>
          </cell>
          <cell r="C87" t="str">
            <v>m</v>
          </cell>
          <cell r="D87" t="str">
            <v>DNER-ES-286/97</v>
          </cell>
          <cell r="E87">
            <v>1782.7500000000002</v>
          </cell>
          <cell r="F87">
            <v>638.22</v>
          </cell>
          <cell r="G87">
            <v>2420.9700000000003</v>
          </cell>
          <cell r="H87" t="str">
            <v>OAC</v>
          </cell>
        </row>
        <row r="88">
          <cell r="A88" t="str">
            <v>04.200.26</v>
          </cell>
          <cell r="B88" t="str">
            <v>CORPO DE BSCC 2,00 x 2,00 M ALT. 12,50 a 15,00 M</v>
          </cell>
          <cell r="C88" t="str">
            <v>m</v>
          </cell>
          <cell r="D88" t="str">
            <v>DNER-ES-286/97</v>
          </cell>
          <cell r="E88">
            <v>936.76</v>
          </cell>
          <cell r="F88">
            <v>335.36</v>
          </cell>
          <cell r="G88">
            <v>1272.1199999999999</v>
          </cell>
          <cell r="H88" t="str">
            <v>OAC</v>
          </cell>
        </row>
        <row r="89">
          <cell r="A89" t="str">
            <v>04.200.27</v>
          </cell>
          <cell r="B89" t="str">
            <v>CORPO DE BSCC 2,5 x 2,50 M ALT. 12,50 a 15,00 M</v>
          </cell>
          <cell r="C89" t="str">
            <v>m</v>
          </cell>
          <cell r="D89" t="str">
            <v>DNER-ES-286/97</v>
          </cell>
          <cell r="E89">
            <v>1478.06</v>
          </cell>
          <cell r="F89">
            <v>529.15</v>
          </cell>
          <cell r="G89">
            <v>2007.21</v>
          </cell>
          <cell r="H89" t="str">
            <v>OAC</v>
          </cell>
        </row>
        <row r="90">
          <cell r="A90" t="str">
            <v>04.201.02</v>
          </cell>
          <cell r="B90" t="str">
            <v>BOCA DE BSCC 2,00 x 2,00 M NORMAL</v>
          </cell>
          <cell r="C90" t="str">
            <v>unid.</v>
          </cell>
          <cell r="D90" t="str">
            <v>DNER-ES-286/97</v>
          </cell>
          <cell r="E90">
            <v>4338.92</v>
          </cell>
          <cell r="F90">
            <v>1553.33</v>
          </cell>
          <cell r="G90">
            <v>5892.25</v>
          </cell>
          <cell r="H90" t="str">
            <v>OAC</v>
          </cell>
        </row>
        <row r="91">
          <cell r="A91" t="str">
            <v>04.201.03</v>
          </cell>
          <cell r="B91" t="str">
            <v>BOCA DE BSCC 2,50 x 2,50 M NORMAL</v>
          </cell>
          <cell r="C91" t="str">
            <v>unid.</v>
          </cell>
          <cell r="D91" t="str">
            <v>DNER-ES-286/97</v>
          </cell>
          <cell r="E91">
            <v>5863.87</v>
          </cell>
          <cell r="F91">
            <v>2099.27</v>
          </cell>
          <cell r="G91">
            <v>7963.1399999999994</v>
          </cell>
          <cell r="H91" t="str">
            <v>OAC</v>
          </cell>
        </row>
        <row r="92">
          <cell r="A92" t="str">
            <v>04.201.04</v>
          </cell>
          <cell r="B92" t="str">
            <v>BOCA DE BSCC 3,00 x 3,00 M NORMAL</v>
          </cell>
          <cell r="C92" t="str">
            <v>unid.</v>
          </cell>
          <cell r="D92" t="str">
            <v>DNER-ES-286/97</v>
          </cell>
          <cell r="E92">
            <v>8305.1099999999988</v>
          </cell>
          <cell r="F92">
            <v>2973.23</v>
          </cell>
          <cell r="G92">
            <v>11278.339999999998</v>
          </cell>
          <cell r="H92" t="str">
            <v>OAC</v>
          </cell>
        </row>
        <row r="93">
          <cell r="A93" t="str">
            <v>04.210.23</v>
          </cell>
          <cell r="B93" t="str">
            <v>CORPO DE BDCC 2,50 x 2,50 M ALT. 10,00 a 12,50 M</v>
          </cell>
          <cell r="C93" t="str">
            <v>m</v>
          </cell>
          <cell r="D93" t="str">
            <v>DNER-ES-286/97</v>
          </cell>
          <cell r="E93">
            <v>1993.81</v>
          </cell>
          <cell r="F93">
            <v>713.78</v>
          </cell>
          <cell r="G93">
            <v>2707.59</v>
          </cell>
          <cell r="H93" t="str">
            <v>OAC</v>
          </cell>
        </row>
        <row r="94">
          <cell r="A94" t="str">
            <v>04.211.03</v>
          </cell>
          <cell r="B94" t="str">
            <v>BOCA DE BSCC 2,50 x 2,50 M NORMAL</v>
          </cell>
          <cell r="C94" t="str">
            <v>unid.</v>
          </cell>
          <cell r="D94" t="str">
            <v>DNER-ES-286/97</v>
          </cell>
          <cell r="E94">
            <v>7007.13</v>
          </cell>
          <cell r="F94">
            <v>2508.5500000000002</v>
          </cell>
          <cell r="G94">
            <v>9515.68</v>
          </cell>
          <cell r="H94" t="str">
            <v>OAC</v>
          </cell>
        </row>
        <row r="95">
          <cell r="A95" t="str">
            <v>04.220.09</v>
          </cell>
          <cell r="B95" t="str">
            <v>CORPO DE BTCC 1,50 x 1,50 M ALT. 2,50 a 5,00 M</v>
          </cell>
          <cell r="C95" t="str">
            <v>m</v>
          </cell>
          <cell r="D95" t="str">
            <v>DNER-ES-286/97</v>
          </cell>
          <cell r="E95">
            <v>1047.06</v>
          </cell>
          <cell r="F95">
            <v>374.85</v>
          </cell>
          <cell r="G95">
            <v>1421.9099999999999</v>
          </cell>
          <cell r="H95" t="str">
            <v>OAC</v>
          </cell>
        </row>
        <row r="96">
          <cell r="A96" t="str">
            <v>04.220.11</v>
          </cell>
          <cell r="B96" t="str">
            <v>CORPO DE BTCC 2,50 x 2,50 M ALT. 2,50 a 5,00 M</v>
          </cell>
          <cell r="C96" t="str">
            <v>m</v>
          </cell>
          <cell r="D96" t="str">
            <v>DNER-ES-286/97</v>
          </cell>
          <cell r="E96">
            <v>2132.37</v>
          </cell>
          <cell r="F96">
            <v>763.39</v>
          </cell>
          <cell r="G96">
            <v>2895.7599999999998</v>
          </cell>
          <cell r="H96" t="str">
            <v>OAC</v>
          </cell>
        </row>
        <row r="97">
          <cell r="A97" t="str">
            <v>04.220.20</v>
          </cell>
          <cell r="B97" t="str">
            <v>CORPO DE BTCC 3,00 x 3,00 M ALT. 7,50 a 10,00 M</v>
          </cell>
          <cell r="C97" t="str">
            <v>m</v>
          </cell>
          <cell r="D97" t="str">
            <v>DNER-ES-286/97</v>
          </cell>
          <cell r="E97">
            <v>3681.4599999999996</v>
          </cell>
          <cell r="F97">
            <v>1317.96</v>
          </cell>
          <cell r="G97">
            <v>4999.42</v>
          </cell>
          <cell r="H97" t="str">
            <v>OAC</v>
          </cell>
        </row>
        <row r="98">
          <cell r="A98" t="str">
            <v>04.220.28</v>
          </cell>
          <cell r="B98" t="str">
            <v>CORPO DE BTCC 3,00 x 3,00 M ALT. 12,50 a 15,00 M</v>
          </cell>
          <cell r="C98" t="str">
            <v>m</v>
          </cell>
          <cell r="D98" t="str">
            <v>DNER-ES-286/97</v>
          </cell>
          <cell r="E98">
            <v>4085.29</v>
          </cell>
          <cell r="F98">
            <v>1462.53</v>
          </cell>
          <cell r="G98">
            <v>5547.82</v>
          </cell>
          <cell r="H98" t="str">
            <v>OAC</v>
          </cell>
        </row>
        <row r="99">
          <cell r="A99" t="str">
            <v>04.221.01</v>
          </cell>
          <cell r="B99" t="str">
            <v>BOCA DE BSCC 1,50 x 1,50 M NORMAL</v>
          </cell>
          <cell r="C99" t="str">
            <v>unid.</v>
          </cell>
          <cell r="D99" t="str">
            <v>DNER-ES-286/97</v>
          </cell>
          <cell r="E99">
            <v>4032.1099999999997</v>
          </cell>
          <cell r="F99">
            <v>1443.5</v>
          </cell>
          <cell r="G99">
            <v>5475.61</v>
          </cell>
          <cell r="H99" t="str">
            <v>OAC</v>
          </cell>
        </row>
        <row r="100">
          <cell r="A100" t="str">
            <v>04.221.03</v>
          </cell>
          <cell r="B100" t="str">
            <v>BOCA DE BSCC 2,50 x 2,50 M NORMAL</v>
          </cell>
          <cell r="C100" t="str">
            <v>unid.</v>
          </cell>
          <cell r="D100" t="str">
            <v>DNER-ES-286/97</v>
          </cell>
          <cell r="E100">
            <v>8611.75</v>
          </cell>
          <cell r="F100">
            <v>3083.01</v>
          </cell>
          <cell r="G100">
            <v>11694.76</v>
          </cell>
          <cell r="H100" t="str">
            <v>OAC</v>
          </cell>
        </row>
        <row r="101">
          <cell r="A101" t="str">
            <v>04.221.04</v>
          </cell>
          <cell r="B101" t="str">
            <v>BOCA DE BSCC 3,00 x 3,00 M NORMAL</v>
          </cell>
          <cell r="C101" t="str">
            <v>unid.</v>
          </cell>
          <cell r="D101" t="str">
            <v>DNER-ES-286/97</v>
          </cell>
          <cell r="E101">
            <v>12159.140000000001</v>
          </cell>
          <cell r="F101">
            <v>4352.97</v>
          </cell>
          <cell r="G101">
            <v>16512.11</v>
          </cell>
          <cell r="H101" t="str">
            <v>OAC</v>
          </cell>
        </row>
        <row r="102">
          <cell r="A102" t="str">
            <v>04.930.03</v>
          </cell>
          <cell r="B102" t="str">
            <v>CAIXA COLETORA DE SARJETA - CCS 03</v>
          </cell>
          <cell r="C102" t="str">
            <v>unid.</v>
          </cell>
          <cell r="D102" t="str">
            <v>DNER-ES-287/97</v>
          </cell>
          <cell r="E102">
            <v>546.06999999999994</v>
          </cell>
          <cell r="F102">
            <v>195.49</v>
          </cell>
          <cell r="G102">
            <v>741.56</v>
          </cell>
          <cell r="H102" t="str">
            <v>OAC</v>
          </cell>
        </row>
        <row r="103">
          <cell r="A103" t="str">
            <v>04.931.03</v>
          </cell>
          <cell r="B103" t="str">
            <v>CAIXA COLETORA DE TALVEGUE - CCT 03</v>
          </cell>
          <cell r="C103" t="str">
            <v>unid.</v>
          </cell>
          <cell r="D103" t="str">
            <v>DNER-ES-287/97</v>
          </cell>
          <cell r="E103">
            <v>557.82999999999993</v>
          </cell>
          <cell r="F103">
            <v>199.7</v>
          </cell>
          <cell r="G103">
            <v>757.53</v>
          </cell>
          <cell r="H103" t="str">
            <v>OAC</v>
          </cell>
        </row>
        <row r="104">
          <cell r="A104" t="str">
            <v>OBRAS COMPLEMENTARES</v>
          </cell>
        </row>
        <row r="105">
          <cell r="A105" t="str">
            <v>05.300.02</v>
          </cell>
          <cell r="B105" t="str">
            <v>ENROCAMENTO DE PEDRA JOGADA</v>
          </cell>
          <cell r="C105" t="str">
            <v>m³</v>
          </cell>
          <cell r="D105" t="str">
            <v>DNER-ES-292/97</v>
          </cell>
          <cell r="E105">
            <v>19.340000000000003</v>
          </cell>
          <cell r="F105">
            <v>6.92</v>
          </cell>
          <cell r="G105">
            <v>26.260000000000005</v>
          </cell>
          <cell r="H105" t="str">
            <v>Obras Comp.</v>
          </cell>
        </row>
        <row r="106">
          <cell r="A106" t="str">
            <v>05.301.00</v>
          </cell>
          <cell r="B106" t="str">
            <v>ALVENARIA DE PEDRA ARGAMASSADA</v>
          </cell>
          <cell r="C106" t="str">
            <v>m³</v>
          </cell>
          <cell r="D106" t="str">
            <v>DNER-ES-292/97</v>
          </cell>
          <cell r="E106">
            <v>84.77</v>
          </cell>
          <cell r="F106">
            <v>30.35</v>
          </cell>
          <cell r="G106">
            <v>115.12</v>
          </cell>
          <cell r="H106" t="str">
            <v>Obras Comp.</v>
          </cell>
        </row>
        <row r="107">
          <cell r="A107" t="str">
            <v>05.999.04</v>
          </cell>
          <cell r="B107" t="str">
            <v>MURO DE ARRIMO EM GABIÕES</v>
          </cell>
          <cell r="C107" t="str">
            <v>m³</v>
          </cell>
          <cell r="D107" t="str">
            <v>DNER-ES-343/97</v>
          </cell>
          <cell r="E107">
            <v>87.039999999999992</v>
          </cell>
          <cell r="F107">
            <v>31.16</v>
          </cell>
          <cell r="G107">
            <v>118.19999999999999</v>
          </cell>
          <cell r="H107" t="str">
            <v>Obras Comp.</v>
          </cell>
        </row>
        <row r="108">
          <cell r="A108" t="str">
            <v>06.400.01</v>
          </cell>
          <cell r="B108" t="str">
            <v>CERCA DE ARAME FARPADO COM MOURÃO DE CONCRETO</v>
          </cell>
          <cell r="C108" t="str">
            <v>m</v>
          </cell>
          <cell r="D108" t="str">
            <v>DNER-ES-338/97</v>
          </cell>
          <cell r="E108">
            <v>4.8599999999999994</v>
          </cell>
          <cell r="F108">
            <v>1.74</v>
          </cell>
          <cell r="G108">
            <v>6.6</v>
          </cell>
          <cell r="H108" t="str">
            <v>Obras Comp.</v>
          </cell>
        </row>
        <row r="109">
          <cell r="A109" t="str">
            <v>SINALIZAÇÃO</v>
          </cell>
        </row>
        <row r="110">
          <cell r="A110" t="str">
            <v>06.010.01</v>
          </cell>
          <cell r="B110" t="str">
            <v>DEFENSA SEMI-MALEÁVEL SIMPLES (FORN./IMPL.)</v>
          </cell>
          <cell r="C110" t="str">
            <v>m</v>
          </cell>
          <cell r="D110" t="str">
            <v>DNER-ES-144/97</v>
          </cell>
          <cell r="E110">
            <v>90.28</v>
          </cell>
          <cell r="F110">
            <v>32.32</v>
          </cell>
          <cell r="G110">
            <v>122.6</v>
          </cell>
          <cell r="H110" t="str">
            <v>Sinalização</v>
          </cell>
        </row>
        <row r="111">
          <cell r="A111" t="str">
            <v>06.110.01</v>
          </cell>
          <cell r="B111" t="str">
            <v>PINTURA DE FAIXA COM TERMOPLÁSTICO - 3 ANOS</v>
          </cell>
          <cell r="C111" t="str">
            <v>m²</v>
          </cell>
          <cell r="D111" t="str">
            <v>DNER-ES-339/97</v>
          </cell>
          <cell r="E111">
            <v>14.79</v>
          </cell>
          <cell r="F111">
            <v>5.29</v>
          </cell>
          <cell r="G111">
            <v>20.079999999999998</v>
          </cell>
          <cell r="H111" t="str">
            <v>Sinalização</v>
          </cell>
        </row>
        <row r="112">
          <cell r="A112" t="str">
            <v>06.110.02</v>
          </cell>
          <cell r="B112" t="str">
            <v>PINTURA DE SETAS E ZEBRADOS COM TERMOPLÁSTICO</v>
          </cell>
          <cell r="C112" t="str">
            <v>m²</v>
          </cell>
          <cell r="D112" t="str">
            <v>DNER-ES-339/97</v>
          </cell>
          <cell r="E112">
            <v>18.03</v>
          </cell>
          <cell r="F112">
            <v>6.45</v>
          </cell>
          <cell r="G112">
            <v>24.48</v>
          </cell>
          <cell r="H112" t="str">
            <v>Sinalização</v>
          </cell>
        </row>
        <row r="113">
          <cell r="A113" t="str">
            <v>06.120.01</v>
          </cell>
          <cell r="B113" t="str">
            <v>TACHA REFLETIVA MONODIRECIONAL (FORN./COLOC.)</v>
          </cell>
          <cell r="C113" t="str">
            <v>m²</v>
          </cell>
          <cell r="D113" t="str">
            <v>DNER-ES-339/97</v>
          </cell>
          <cell r="E113">
            <v>7.67</v>
          </cell>
          <cell r="F113">
            <v>2.75</v>
          </cell>
          <cell r="G113">
            <v>10.42</v>
          </cell>
          <cell r="H113" t="str">
            <v>Sinalização</v>
          </cell>
        </row>
        <row r="114">
          <cell r="A114" t="str">
            <v>06.121.01</v>
          </cell>
          <cell r="B114" t="str">
            <v>TACHA REFLETIVA BIDIRECIONAL (FORN./COLOC.)</v>
          </cell>
          <cell r="C114" t="str">
            <v>m²</v>
          </cell>
          <cell r="D114" t="str">
            <v>DNER-ES-339/97</v>
          </cell>
          <cell r="E114">
            <v>8.5400000000000009</v>
          </cell>
          <cell r="F114">
            <v>3.06</v>
          </cell>
          <cell r="G114">
            <v>11.600000000000001</v>
          </cell>
          <cell r="H114" t="str">
            <v>Sinalização</v>
          </cell>
        </row>
        <row r="115">
          <cell r="A115" t="str">
            <v>06.200.02</v>
          </cell>
          <cell r="B115" t="str">
            <v>PLACA DE SINALIZAÇÃO TOTALMENTE REFLETIVA</v>
          </cell>
          <cell r="C115" t="str">
            <v>m²</v>
          </cell>
          <cell r="D115" t="str">
            <v>DNER-ES-340/97</v>
          </cell>
          <cell r="E115">
            <v>136.58000000000001</v>
          </cell>
          <cell r="F115">
            <v>48.9</v>
          </cell>
          <cell r="G115">
            <v>185.48000000000002</v>
          </cell>
          <cell r="H115" t="str">
            <v>Sinalização</v>
          </cell>
        </row>
        <row r="116">
          <cell r="A116" t="str">
            <v>06.230.01</v>
          </cell>
          <cell r="B116" t="str">
            <v>BALIZADOR BIDIRECIONAL</v>
          </cell>
          <cell r="C116" t="str">
            <v>unid.</v>
          </cell>
          <cell r="D116" t="str">
            <v>DNER-ES-340/97</v>
          </cell>
          <cell r="E116">
            <v>7.2</v>
          </cell>
          <cell r="F116">
            <v>2.58</v>
          </cell>
          <cell r="G116">
            <v>9.7800000000000011</v>
          </cell>
          <cell r="H116" t="str">
            <v>Sinalização</v>
          </cell>
        </row>
        <row r="117">
          <cell r="A117" t="str">
            <v>MEIO AMBIENTE</v>
          </cell>
        </row>
        <row r="118">
          <cell r="A118" t="str">
            <v>05.100.00</v>
          </cell>
          <cell r="B118" t="str">
            <v>ENLEIVAMENTO</v>
          </cell>
          <cell r="C118" t="str">
            <v>m²</v>
          </cell>
          <cell r="D118" t="str">
            <v>DNER-ES-341/97</v>
          </cell>
          <cell r="E118">
            <v>1.3599999999999999</v>
          </cell>
          <cell r="F118">
            <v>0.49</v>
          </cell>
          <cell r="G118">
            <v>1.8499999999999999</v>
          </cell>
          <cell r="H118" t="str">
            <v>Obras Comp.</v>
          </cell>
        </row>
        <row r="119">
          <cell r="A119" t="str">
            <v>05.101.00</v>
          </cell>
          <cell r="B119" t="str">
            <v>SEMEADURA MANUAL</v>
          </cell>
          <cell r="C119" t="str">
            <v>m²</v>
          </cell>
          <cell r="D119" t="str">
            <v>DNER-ES-341/97</v>
          </cell>
          <cell r="E119">
            <v>0.51</v>
          </cell>
          <cell r="F119">
            <v>0.18</v>
          </cell>
          <cell r="G119">
            <v>0.69</v>
          </cell>
          <cell r="H119" t="str">
            <v>Obras Comp.</v>
          </cell>
        </row>
        <row r="120">
          <cell r="A120" t="str">
            <v>05.102.00</v>
          </cell>
          <cell r="B120" t="str">
            <v>HIDROSSEMEADURA</v>
          </cell>
          <cell r="C120" t="str">
            <v>m²</v>
          </cell>
          <cell r="D120" t="str">
            <v>DNER-ES-341/97</v>
          </cell>
          <cell r="E120">
            <v>0.28000000000000003</v>
          </cell>
          <cell r="F120">
            <v>0.1</v>
          </cell>
          <cell r="G120">
            <v>0.38</v>
          </cell>
          <cell r="H120" t="str">
            <v>Obras Comp.</v>
          </cell>
        </row>
        <row r="121">
          <cell r="A121" t="str">
            <v>05.999.01</v>
          </cell>
          <cell r="B121" t="str">
            <v>PLANTIO DE ÁRVORES E ARBUSTOS</v>
          </cell>
          <cell r="C121" t="str">
            <v>unid.</v>
          </cell>
          <cell r="D121" t="str">
            <v>CE-PE - 01</v>
          </cell>
          <cell r="E121">
            <v>2.31</v>
          </cell>
          <cell r="F121">
            <v>0.83</v>
          </cell>
          <cell r="G121">
            <v>3.14</v>
          </cell>
          <cell r="H121" t="str">
            <v>Obras Comp.</v>
          </cell>
        </row>
        <row r="122">
          <cell r="A122" t="str">
            <v>05.999.02</v>
          </cell>
          <cell r="B122" t="str">
            <v>CONFORMAÇÃO DE CX. DE EMPRÉSTIMOS, JAZIDAS E BOTA-FORA</v>
          </cell>
          <cell r="C122" t="str">
            <v>m²</v>
          </cell>
          <cell r="D122" t="str">
            <v>DNER-ES-341/97</v>
          </cell>
          <cell r="F122">
            <v>0</v>
          </cell>
          <cell r="G122">
            <v>0</v>
          </cell>
        </row>
        <row r="123">
          <cell r="A123" t="str">
            <v>05.999.02</v>
          </cell>
          <cell r="B123" t="str">
            <v>PLANTIO DE GRAMA EM PLACA</v>
          </cell>
          <cell r="C123" t="str">
            <v>m²</v>
          </cell>
          <cell r="D123" t="str">
            <v>DNER-ES-341/97</v>
          </cell>
          <cell r="F123">
            <v>0</v>
          </cell>
          <cell r="G123">
            <v>0</v>
          </cell>
        </row>
        <row r="124">
          <cell r="A124" t="str">
            <v>05.999.03</v>
          </cell>
          <cell r="B124" t="str">
            <v>RECOMP. VEGETAL DE CAIXA DE EMPRÉSTIMO, JAZIDA E BOTA-FORA</v>
          </cell>
          <cell r="C124" t="str">
            <v>m²</v>
          </cell>
          <cell r="D124" t="str">
            <v>DNER-ES-341/97</v>
          </cell>
          <cell r="F124">
            <v>0</v>
          </cell>
          <cell r="G124">
            <v>0</v>
          </cell>
        </row>
        <row r="125">
          <cell r="A125" t="str">
            <v>COMPOSIÇÕES AUXILIARES</v>
          </cell>
        </row>
        <row r="126">
          <cell r="A126" t="str">
            <v>01.200.01</v>
          </cell>
          <cell r="B126" t="str">
            <v>ESCAVAÇÃO E CARGA DE MATERIAL DE JAZIDA</v>
          </cell>
          <cell r="C126" t="str">
            <v>m³</v>
          </cell>
          <cell r="E126">
            <v>0.97</v>
          </cell>
          <cell r="H126" t="str">
            <v>Custos Básicos</v>
          </cell>
        </row>
        <row r="127">
          <cell r="A127" t="str">
            <v>01.999.01</v>
          </cell>
          <cell r="B127" t="str">
            <v>LIMPEZA SUPERFICIAL DA CAMADA VEGETAL</v>
          </cell>
          <cell r="C127" t="str">
            <v>m²</v>
          </cell>
          <cell r="E127">
            <v>0.06</v>
          </cell>
          <cell r="H127" t="str">
            <v>Custos Básicos</v>
          </cell>
        </row>
        <row r="128">
          <cell r="A128" t="str">
            <v>01.999.02</v>
          </cell>
          <cell r="B128" t="str">
            <v>EXPURGO DE JAZIDA</v>
          </cell>
          <cell r="C128" t="str">
            <v>m³</v>
          </cell>
          <cell r="E128">
            <v>0.66</v>
          </cell>
          <cell r="H128" t="str">
            <v>Custos Básicos</v>
          </cell>
        </row>
        <row r="129">
          <cell r="A129" t="str">
            <v>01.999.03</v>
          </cell>
          <cell r="B129" t="str">
            <v>DESMATAMENTO DE JAZIDA</v>
          </cell>
          <cell r="C129" t="str">
            <v>m³</v>
          </cell>
          <cell r="E129">
            <v>0.05</v>
          </cell>
          <cell r="H129" t="str">
            <v>Custos Básicos</v>
          </cell>
        </row>
        <row r="130">
          <cell r="A130" t="str">
            <v>03.000.02</v>
          </cell>
          <cell r="B130" t="str">
            <v>ESCAVAÇÃO MANUAL DE CAVAS EM MAT. 1ª CATEGORIA</v>
          </cell>
          <cell r="C130" t="str">
            <v>m³</v>
          </cell>
          <cell r="E130">
            <v>12.57</v>
          </cell>
          <cell r="H130" t="str">
            <v>Custos Básicos</v>
          </cell>
        </row>
        <row r="131">
          <cell r="A131" t="str">
            <v>03.300.01</v>
          </cell>
          <cell r="B131" t="str">
            <v>CONCRETO MAGRO</v>
          </cell>
          <cell r="C131" t="str">
            <v>m³</v>
          </cell>
          <cell r="E131">
            <v>146</v>
          </cell>
          <cell r="H131" t="str">
            <v>Custos Básicos</v>
          </cell>
        </row>
        <row r="132">
          <cell r="A132" t="str">
            <v>03.310.03</v>
          </cell>
          <cell r="B132" t="str">
            <v>CONCRETO CICLOPICO FCK = 12 MPA</v>
          </cell>
          <cell r="C132" t="str">
            <v>m³</v>
          </cell>
          <cell r="E132">
            <v>145.64000000000001</v>
          </cell>
          <cell r="H132" t="str">
            <v>Custos Básicos</v>
          </cell>
        </row>
        <row r="133">
          <cell r="A133" t="str">
            <v>03.321.01</v>
          </cell>
          <cell r="B133" t="str">
            <v>CONCRETO FCK=10 MPA</v>
          </cell>
          <cell r="C133" t="str">
            <v>m³</v>
          </cell>
          <cell r="E133">
            <v>163.38</v>
          </cell>
          <cell r="H133" t="str">
            <v>Custos Básicos</v>
          </cell>
        </row>
        <row r="134">
          <cell r="A134" t="str">
            <v>03.325.00</v>
          </cell>
          <cell r="B134" t="str">
            <v>CONCRETO FCK=18 MPA</v>
          </cell>
          <cell r="C134" t="str">
            <v>m³</v>
          </cell>
          <cell r="E134">
            <v>177.85</v>
          </cell>
          <cell r="H134" t="str">
            <v>Custos Básicos</v>
          </cell>
        </row>
        <row r="135">
          <cell r="A135" t="str">
            <v>03.326.00</v>
          </cell>
          <cell r="B135" t="str">
            <v>CONCRETO FCK=20 MPA</v>
          </cell>
          <cell r="C135" t="str">
            <v>m³</v>
          </cell>
          <cell r="E135">
            <v>181.90999999999997</v>
          </cell>
          <cell r="H135" t="str">
            <v>Custos Básicos</v>
          </cell>
        </row>
        <row r="136">
          <cell r="A136" t="str">
            <v>03.329.04</v>
          </cell>
          <cell r="B136" t="str">
            <v>CONCRETO FCK=12  MPA</v>
          </cell>
          <cell r="C136" t="str">
            <v>m³</v>
          </cell>
          <cell r="E136">
            <v>168.03</v>
          </cell>
          <cell r="H136" t="str">
            <v>Custos Básicos</v>
          </cell>
        </row>
        <row r="137">
          <cell r="A137" t="str">
            <v>03.340.00</v>
          </cell>
          <cell r="B137" t="str">
            <v>ARGAMASSA CIMENTO-AREIA 1-3</v>
          </cell>
          <cell r="C137" t="str">
            <v>m³</v>
          </cell>
          <cell r="E137">
            <v>154.82</v>
          </cell>
          <cell r="H137" t="str">
            <v>Custos Básicos</v>
          </cell>
        </row>
        <row r="138">
          <cell r="A138" t="str">
            <v>03.341.00</v>
          </cell>
          <cell r="B138" t="str">
            <v>ARGAMASSA CIMENTO-AREIA 1-4</v>
          </cell>
          <cell r="C138" t="str">
            <v>m³</v>
          </cell>
          <cell r="E138">
            <v>136.55000000000001</v>
          </cell>
          <cell r="H138" t="str">
            <v>Custos Básicos</v>
          </cell>
        </row>
        <row r="139">
          <cell r="A139" t="str">
            <v>03.353.00</v>
          </cell>
          <cell r="B139" t="str">
            <v>FORNECIMENTO, PREPARO E COLOCAÇÃO AÇO CA-50</v>
          </cell>
          <cell r="C139" t="str">
            <v>kg</v>
          </cell>
          <cell r="E139">
            <v>1.65</v>
          </cell>
          <cell r="H139" t="str">
            <v>Custos Básicos</v>
          </cell>
        </row>
        <row r="140">
          <cell r="A140" t="str">
            <v>03.370.00</v>
          </cell>
          <cell r="B140" t="str">
            <v>FORMAS COMUNS DE MADEIRA</v>
          </cell>
          <cell r="C140" t="str">
            <v>m²</v>
          </cell>
          <cell r="E140">
            <v>17.650000000000002</v>
          </cell>
          <cell r="H140" t="str">
            <v>Custos Básicos</v>
          </cell>
        </row>
        <row r="141">
          <cell r="A141" t="str">
            <v>03.371.00</v>
          </cell>
          <cell r="B141" t="str">
            <v>FORMA DE MADEIRA COMPENSADA</v>
          </cell>
          <cell r="C141" t="str">
            <v>m²</v>
          </cell>
          <cell r="E141">
            <v>13.209999999999999</v>
          </cell>
          <cell r="H141" t="str">
            <v>Custos Básicos</v>
          </cell>
        </row>
        <row r="142">
          <cell r="A142" t="str">
            <v>03.940.00</v>
          </cell>
          <cell r="B142" t="str">
            <v>APILOAMENTO MANUAL</v>
          </cell>
          <cell r="C142" t="str">
            <v>m³</v>
          </cell>
          <cell r="E142">
            <v>2.9</v>
          </cell>
          <cell r="H142" t="str">
            <v>Custos Básicos</v>
          </cell>
        </row>
        <row r="143">
          <cell r="A143" t="str">
            <v>04.999.03</v>
          </cell>
          <cell r="B143" t="str">
            <v xml:space="preserve">ESCORAMENTO DE BUEIROS CELULARES                                         </v>
          </cell>
          <cell r="C143" t="str">
            <v>m³</v>
          </cell>
          <cell r="E143">
            <v>7.7600000000000007</v>
          </cell>
          <cell r="H143" t="str">
            <v>Custos Básicos</v>
          </cell>
        </row>
        <row r="144">
          <cell r="A144" t="str">
            <v>04.999.06</v>
          </cell>
          <cell r="B144" t="str">
            <v>SOLO LOCAL / SELO DE ARGILA</v>
          </cell>
          <cell r="C144" t="str">
            <v>m³</v>
          </cell>
          <cell r="E144">
            <v>7.26</v>
          </cell>
          <cell r="H144" t="str">
            <v>Custos Básicos</v>
          </cell>
        </row>
        <row r="145">
          <cell r="A145" t="str">
            <v>04.999.07</v>
          </cell>
          <cell r="B145" t="str">
            <v>LASTRO DE BRITA</v>
          </cell>
          <cell r="C145" t="str">
            <v>m³</v>
          </cell>
          <cell r="E145">
            <v>93.47999999999999</v>
          </cell>
          <cell r="H145" t="str">
            <v>Custos Básicos</v>
          </cell>
        </row>
        <row r="146">
          <cell r="A146" t="str">
            <v>05.000.11</v>
          </cell>
          <cell r="B146" t="str">
            <v>DENTES P/ BUEIROS SIMPLES Ø 1,00 m</v>
          </cell>
          <cell r="C146" t="str">
            <v>unid.</v>
          </cell>
          <cell r="E146">
            <v>38.85</v>
          </cell>
          <cell r="H146" t="str">
            <v>Custos Básicos</v>
          </cell>
        </row>
        <row r="147">
          <cell r="A147" t="str">
            <v>05.301.00</v>
          </cell>
          <cell r="B147" t="str">
            <v>ALVENARIA DE PEDRA ARGAMASSADA</v>
          </cell>
          <cell r="C147" t="str">
            <v>m³</v>
          </cell>
          <cell r="E147">
            <v>84.77</v>
          </cell>
          <cell r="H147" t="str">
            <v>Sinalização</v>
          </cell>
        </row>
        <row r="148">
          <cell r="A148" t="str">
            <v>09.999.01</v>
          </cell>
          <cell r="B148" t="str">
            <v>TORRE DE MADEIRA</v>
          </cell>
          <cell r="C148" t="str">
            <v>unid.</v>
          </cell>
          <cell r="E148">
            <v>69.460000000000008</v>
          </cell>
          <cell r="H148" t="str">
            <v>Custos Básicos</v>
          </cell>
        </row>
        <row r="149">
          <cell r="A149" t="str">
            <v>09.519.01</v>
          </cell>
          <cell r="B149" t="str">
            <v>OBTENÇÃO DE GRAMAS EM PLACAS</v>
          </cell>
          <cell r="C149" t="str">
            <v>m²</v>
          </cell>
          <cell r="E149">
            <v>0.78</v>
          </cell>
          <cell r="H149" t="str">
            <v>Custos Básicos</v>
          </cell>
        </row>
        <row r="150">
          <cell r="A150" t="str">
            <v>09.512.02</v>
          </cell>
          <cell r="B150" t="str">
            <v>TUBO DE CONCRETO POROSO Ø 0,20 m</v>
          </cell>
          <cell r="C150" t="str">
            <v>m</v>
          </cell>
          <cell r="E150">
            <v>4.63</v>
          </cell>
          <cell r="H150" t="str">
            <v>Custos Básicos</v>
          </cell>
        </row>
        <row r="151">
          <cell r="A151" t="str">
            <v>09.512.07</v>
          </cell>
          <cell r="B151" t="str">
            <v>TUBO DE CONCRETO ARMADO Ø 1,00 m</v>
          </cell>
          <cell r="C151" t="str">
            <v>m</v>
          </cell>
          <cell r="E151">
            <v>180.84</v>
          </cell>
          <cell r="H151" t="str">
            <v>Custos Básicos</v>
          </cell>
        </row>
        <row r="152">
          <cell r="A152" t="str">
            <v>09.517.06</v>
          </cell>
          <cell r="B152" t="str">
            <v>RACHÃO (ESCAV.MAT.3ª CATEGORIA)</v>
          </cell>
          <cell r="C152" t="str">
            <v>m³</v>
          </cell>
          <cell r="E152">
            <v>8.14</v>
          </cell>
          <cell r="H152" t="str">
            <v>Custos Básicos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ilha"/>
      <sheetName val="PLAN-sipom"/>
      <sheetName val="Dr.Gilson"/>
      <sheetName val="&lt;=até aqui"/>
      <sheetName val="Dados"/>
      <sheetName val="CCHE"/>
      <sheetName val="Crono "/>
      <sheetName val="BDI "/>
      <sheetName val="ES"/>
      <sheetName val="MObra"/>
      <sheetName val="calc.binder capa c.asfalto"/>
      <sheetName val="TABELA"/>
      <sheetName val="PLANILHA DE QUANT. E CUSTOS A"/>
      <sheetName val="Dr_Gilson"/>
      <sheetName val="&lt;=até_aqui"/>
      <sheetName val="Crono_"/>
      <sheetName val="BDI_"/>
      <sheetName val="calc_binder_capa_c_asfalto"/>
      <sheetName val="PLANILHA_DE_QUANT__E_CUSTOS_A"/>
      <sheetName val="Serviços"/>
      <sheetName val="medição"/>
      <sheetName val="61M-CBMI"/>
      <sheetName val="MAT-BET"/>
      <sheetName val="SICRO"/>
      <sheetName val="Cronograma (VALENDO)"/>
      <sheetName val="trans_betum_CGB_EXCEDENTE"/>
      <sheetName val="P A T O  D"/>
      <sheetName val="Dados Informativos"/>
      <sheetName val="Mat. Betum. - Port. 1078.15"/>
      <sheetName val="Reajustamento "/>
      <sheetName val="Sub Base"/>
      <sheetName val="PATO"/>
      <sheetName val="Ativos"/>
      <sheetName val="Calendário"/>
      <sheetName val="DG"/>
      <sheetName val="Croqui"/>
      <sheetName val="Banco de Dados"/>
      <sheetName val="MEMÓRIA HORISTA "/>
      <sheetName val="calc.binder capa c.asfalto L-34"/>
      <sheetName val="dreno sub-hor.-transp&gt;3km"/>
      <sheetName val="CAP-20"/>
      <sheetName val="Mat Asf"/>
      <sheetName val="RELATÓRIO"/>
      <sheetName val="Especif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/>
      <sheetData sheetId="3"/>
      <sheetData sheetId="4"/>
      <sheetData sheetId="5">
        <row r="6">
          <cell r="B6" t="str">
            <v>Sobrenco Engenharia e Comércio Ltda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</row>
        <row r="2">
          <cell r="A2">
            <v>1</v>
          </cell>
          <cell r="B2" t="str">
            <v xml:space="preserve">um milhão, </v>
          </cell>
          <cell r="C2" t="str">
            <v xml:space="preserve">um mil, </v>
          </cell>
          <cell r="D2" t="str">
            <v>um</v>
          </cell>
          <cell r="E2" t="str">
            <v>um centavo</v>
          </cell>
        </row>
        <row r="3">
          <cell r="A3">
            <v>2</v>
          </cell>
          <cell r="B3" t="str">
            <v xml:space="preserve">dois milhões, </v>
          </cell>
          <cell r="C3" t="str">
            <v xml:space="preserve">dois mil, </v>
          </cell>
          <cell r="D3" t="str">
            <v>dois</v>
          </cell>
          <cell r="E3" t="str">
            <v>dois centavos</v>
          </cell>
        </row>
        <row r="4">
          <cell r="A4">
            <v>3</v>
          </cell>
          <cell r="B4" t="str">
            <v xml:space="preserve">tres milhões, </v>
          </cell>
          <cell r="C4" t="str">
            <v xml:space="preserve">tres mil, </v>
          </cell>
          <cell r="D4" t="str">
            <v>tres</v>
          </cell>
          <cell r="E4" t="str">
            <v>tres centavos</v>
          </cell>
        </row>
        <row r="5">
          <cell r="A5">
            <v>4</v>
          </cell>
          <cell r="B5" t="str">
            <v xml:space="preserve">quatro milhões, </v>
          </cell>
          <cell r="C5" t="str">
            <v xml:space="preserve">quatro mil, </v>
          </cell>
          <cell r="D5" t="str">
            <v>quatro</v>
          </cell>
          <cell r="E5" t="str">
            <v>quatro centavos</v>
          </cell>
        </row>
        <row r="6">
          <cell r="A6">
            <v>5</v>
          </cell>
          <cell r="B6" t="str">
            <v xml:space="preserve">cinco milhões, </v>
          </cell>
          <cell r="C6" t="str">
            <v xml:space="preserve">cinco mil, </v>
          </cell>
          <cell r="D6" t="str">
            <v>cinco</v>
          </cell>
          <cell r="E6" t="str">
            <v>cinco centavos</v>
          </cell>
        </row>
        <row r="7">
          <cell r="A7">
            <v>6</v>
          </cell>
          <cell r="B7" t="str">
            <v xml:space="preserve">seis milhões, </v>
          </cell>
          <cell r="C7" t="str">
            <v xml:space="preserve">seis mil, </v>
          </cell>
          <cell r="D7" t="str">
            <v>seis</v>
          </cell>
          <cell r="E7" t="str">
            <v>seis centavos</v>
          </cell>
        </row>
        <row r="8">
          <cell r="A8">
            <v>7</v>
          </cell>
          <cell r="B8" t="str">
            <v xml:space="preserve">sete milhões, </v>
          </cell>
          <cell r="C8" t="str">
            <v xml:space="preserve">sete mil, </v>
          </cell>
          <cell r="D8" t="str">
            <v>sete</v>
          </cell>
          <cell r="E8" t="str">
            <v>sete centavos</v>
          </cell>
        </row>
        <row r="9">
          <cell r="A9">
            <v>8</v>
          </cell>
          <cell r="B9" t="str">
            <v xml:space="preserve">oito milhões, </v>
          </cell>
          <cell r="C9" t="str">
            <v xml:space="preserve">oito mil, </v>
          </cell>
          <cell r="D9" t="str">
            <v>oito</v>
          </cell>
          <cell r="E9" t="str">
            <v>oito centavos</v>
          </cell>
        </row>
        <row r="10">
          <cell r="A10">
            <v>9</v>
          </cell>
          <cell r="B10" t="str">
            <v xml:space="preserve">nove milhões, </v>
          </cell>
          <cell r="C10" t="str">
            <v xml:space="preserve">nove mil, </v>
          </cell>
          <cell r="D10" t="str">
            <v>nove</v>
          </cell>
          <cell r="E10" t="str">
            <v>nove centavos</v>
          </cell>
        </row>
        <row r="11">
          <cell r="A11">
            <v>10</v>
          </cell>
          <cell r="B11" t="str">
            <v xml:space="preserve">dez milhões, </v>
          </cell>
          <cell r="C11" t="str">
            <v xml:space="preserve">dez mil, </v>
          </cell>
          <cell r="D11" t="str">
            <v>dez</v>
          </cell>
          <cell r="E11" t="str">
            <v>dez centavos</v>
          </cell>
        </row>
        <row r="12">
          <cell r="A12">
            <v>11</v>
          </cell>
          <cell r="B12" t="str">
            <v xml:space="preserve">onze milhões, </v>
          </cell>
          <cell r="C12" t="str">
            <v xml:space="preserve">onze mil, </v>
          </cell>
          <cell r="D12" t="str">
            <v>onze</v>
          </cell>
          <cell r="E12" t="str">
            <v>onze centavos</v>
          </cell>
        </row>
        <row r="13">
          <cell r="A13">
            <v>12</v>
          </cell>
          <cell r="B13" t="str">
            <v xml:space="preserve">doze milhões, </v>
          </cell>
          <cell r="C13" t="str">
            <v xml:space="preserve">doze mil, </v>
          </cell>
          <cell r="D13" t="str">
            <v>doze</v>
          </cell>
          <cell r="E13" t="str">
            <v>doze centavos</v>
          </cell>
        </row>
        <row r="14">
          <cell r="A14">
            <v>13</v>
          </cell>
          <cell r="B14" t="str">
            <v xml:space="preserve">treze milhões, </v>
          </cell>
          <cell r="C14" t="str">
            <v xml:space="preserve">treze mil, </v>
          </cell>
          <cell r="D14" t="str">
            <v>treze</v>
          </cell>
          <cell r="E14" t="str">
            <v>treze centavos</v>
          </cell>
        </row>
        <row r="15">
          <cell r="A15">
            <v>14</v>
          </cell>
          <cell r="B15" t="str">
            <v xml:space="preserve">quatorze milhões, </v>
          </cell>
          <cell r="C15" t="str">
            <v xml:space="preserve">quatorze mil, </v>
          </cell>
          <cell r="D15" t="str">
            <v>quatorze</v>
          </cell>
          <cell r="E15" t="str">
            <v>quatorze centavos</v>
          </cell>
        </row>
        <row r="16">
          <cell r="A16">
            <v>15</v>
          </cell>
          <cell r="B16" t="str">
            <v xml:space="preserve">quinze milhões, </v>
          </cell>
          <cell r="C16" t="str">
            <v xml:space="preserve">quinze mil, </v>
          </cell>
          <cell r="D16" t="str">
            <v>quinze</v>
          </cell>
          <cell r="E16" t="str">
            <v>quinze centavos</v>
          </cell>
        </row>
        <row r="17">
          <cell r="A17">
            <v>16</v>
          </cell>
          <cell r="B17" t="str">
            <v xml:space="preserve">dezesseis milhões, </v>
          </cell>
          <cell r="C17" t="str">
            <v xml:space="preserve">dezesseis mil, </v>
          </cell>
          <cell r="D17" t="str">
            <v>dezesseis</v>
          </cell>
          <cell r="E17" t="str">
            <v>dezesseis centavos</v>
          </cell>
        </row>
        <row r="18">
          <cell r="A18">
            <v>17</v>
          </cell>
          <cell r="B18" t="str">
            <v xml:space="preserve">dezessete milhões, </v>
          </cell>
          <cell r="C18" t="str">
            <v xml:space="preserve">dezessete mil, </v>
          </cell>
          <cell r="D18" t="str">
            <v>dezessete</v>
          </cell>
          <cell r="E18" t="str">
            <v>dezessete centavos</v>
          </cell>
        </row>
        <row r="19">
          <cell r="A19">
            <v>18</v>
          </cell>
          <cell r="B19" t="str">
            <v xml:space="preserve">dezoito milhões, </v>
          </cell>
          <cell r="C19" t="str">
            <v xml:space="preserve">dezoito mil, </v>
          </cell>
          <cell r="D19" t="str">
            <v>dezoito</v>
          </cell>
          <cell r="E19" t="str">
            <v>dezoito centavos</v>
          </cell>
        </row>
        <row r="20">
          <cell r="A20">
            <v>19</v>
          </cell>
          <cell r="B20" t="str">
            <v xml:space="preserve">dezenove milhões, </v>
          </cell>
          <cell r="C20" t="str">
            <v xml:space="preserve">dezenove mil, </v>
          </cell>
          <cell r="D20" t="str">
            <v>dezenove</v>
          </cell>
          <cell r="E20" t="str">
            <v>dezenove centavos</v>
          </cell>
        </row>
        <row r="21">
          <cell r="A21">
            <v>20</v>
          </cell>
          <cell r="B21" t="str">
            <v xml:space="preserve">vinte milhões, </v>
          </cell>
          <cell r="C21" t="str">
            <v xml:space="preserve">vinte mil, </v>
          </cell>
          <cell r="D21" t="str">
            <v>vinte</v>
          </cell>
          <cell r="E21" t="str">
            <v>vinte centavos</v>
          </cell>
        </row>
        <row r="22">
          <cell r="A22">
            <v>21</v>
          </cell>
          <cell r="B22" t="str">
            <v xml:space="preserve">vinte e um milhões, </v>
          </cell>
          <cell r="C22" t="str">
            <v xml:space="preserve">vinte e um mil, </v>
          </cell>
          <cell r="D22" t="str">
            <v>vinte e um</v>
          </cell>
          <cell r="E22" t="str">
            <v>vinte e um centavos</v>
          </cell>
        </row>
        <row r="23">
          <cell r="A23">
            <v>22</v>
          </cell>
          <cell r="B23" t="str">
            <v xml:space="preserve">vinte e dois milhões, </v>
          </cell>
          <cell r="C23" t="str">
            <v xml:space="preserve">vinte e dois mil, </v>
          </cell>
          <cell r="D23" t="str">
            <v>vinte e dois</v>
          </cell>
          <cell r="E23" t="str">
            <v>vinte e dois centavos</v>
          </cell>
        </row>
        <row r="24">
          <cell r="A24">
            <v>23</v>
          </cell>
          <cell r="B24" t="str">
            <v xml:space="preserve">vinte e tres milhões, </v>
          </cell>
          <cell r="C24" t="str">
            <v xml:space="preserve">vinte e tres mil, </v>
          </cell>
          <cell r="D24" t="str">
            <v>vinte e tres</v>
          </cell>
          <cell r="E24" t="str">
            <v>vinte e tres centavos</v>
          </cell>
        </row>
        <row r="25">
          <cell r="A25">
            <v>24</v>
          </cell>
          <cell r="B25" t="str">
            <v xml:space="preserve">vinte e quatro milhões, </v>
          </cell>
          <cell r="C25" t="str">
            <v xml:space="preserve">vinte e quatro mil, </v>
          </cell>
          <cell r="D25" t="str">
            <v>vinte e quatro</v>
          </cell>
          <cell r="E25" t="str">
            <v>vinte e quatro centavos</v>
          </cell>
        </row>
        <row r="26">
          <cell r="A26">
            <v>25</v>
          </cell>
          <cell r="B26" t="str">
            <v xml:space="preserve">vinte e cinco milhões, </v>
          </cell>
          <cell r="C26" t="str">
            <v xml:space="preserve">vinte e cinco mil, </v>
          </cell>
          <cell r="D26" t="str">
            <v>vinte e cinco</v>
          </cell>
          <cell r="E26" t="str">
            <v>vinte e cinco centavos</v>
          </cell>
        </row>
        <row r="27">
          <cell r="A27">
            <v>26</v>
          </cell>
          <cell r="B27" t="str">
            <v xml:space="preserve">vinte e seis milhões, </v>
          </cell>
          <cell r="C27" t="str">
            <v xml:space="preserve">vinte e seis mil, </v>
          </cell>
          <cell r="D27" t="str">
            <v>vinte e seis</v>
          </cell>
          <cell r="E27" t="str">
            <v>vinte e seis centavos</v>
          </cell>
        </row>
        <row r="28">
          <cell r="A28">
            <v>27</v>
          </cell>
          <cell r="B28" t="str">
            <v xml:space="preserve">vinte e sete milhões, </v>
          </cell>
          <cell r="C28" t="str">
            <v xml:space="preserve">vinte e sete mil, </v>
          </cell>
          <cell r="D28" t="str">
            <v>vinte e sete</v>
          </cell>
          <cell r="E28" t="str">
            <v>vinte e sete centavos</v>
          </cell>
        </row>
        <row r="29">
          <cell r="A29">
            <v>28</v>
          </cell>
          <cell r="B29" t="str">
            <v xml:space="preserve">vinte e oito milhões, </v>
          </cell>
          <cell r="C29" t="str">
            <v xml:space="preserve">vinte e oito mil, </v>
          </cell>
          <cell r="D29" t="str">
            <v>vinte e oito</v>
          </cell>
          <cell r="E29" t="str">
            <v>vinte e oito centavos</v>
          </cell>
        </row>
        <row r="30">
          <cell r="A30">
            <v>29</v>
          </cell>
          <cell r="B30" t="str">
            <v xml:space="preserve">vinte e nove milhões, </v>
          </cell>
          <cell r="C30" t="str">
            <v xml:space="preserve">vinte e nove mil, </v>
          </cell>
          <cell r="D30" t="str">
            <v>vinte e nove</v>
          </cell>
          <cell r="E30" t="str">
            <v>vinte e nove centavos</v>
          </cell>
        </row>
        <row r="31">
          <cell r="A31">
            <v>30</v>
          </cell>
          <cell r="B31" t="str">
            <v xml:space="preserve">trinta milhões, </v>
          </cell>
          <cell r="C31" t="str">
            <v xml:space="preserve">trinta mil, </v>
          </cell>
          <cell r="D31" t="str">
            <v>trinta</v>
          </cell>
          <cell r="E31" t="str">
            <v>trinta centavos</v>
          </cell>
        </row>
        <row r="32">
          <cell r="A32">
            <v>31</v>
          </cell>
          <cell r="B32" t="str">
            <v xml:space="preserve">trinta e um milhões, </v>
          </cell>
          <cell r="C32" t="str">
            <v xml:space="preserve">trinta e um mil, </v>
          </cell>
          <cell r="D32" t="str">
            <v>trinta e um</v>
          </cell>
          <cell r="E32" t="str">
            <v>trinta e um centavos</v>
          </cell>
        </row>
        <row r="33">
          <cell r="A33">
            <v>32</v>
          </cell>
          <cell r="B33" t="str">
            <v xml:space="preserve">trinta e dois milhões, </v>
          </cell>
          <cell r="C33" t="str">
            <v xml:space="preserve">trinta e dois mil, </v>
          </cell>
          <cell r="D33" t="str">
            <v>trinta e dois</v>
          </cell>
          <cell r="E33" t="str">
            <v>trinta e dois centavos</v>
          </cell>
        </row>
        <row r="34">
          <cell r="A34">
            <v>33</v>
          </cell>
          <cell r="B34" t="str">
            <v xml:space="preserve">trinta e tres milhões, </v>
          </cell>
          <cell r="C34" t="str">
            <v xml:space="preserve">trinta e tres mil, </v>
          </cell>
          <cell r="D34" t="str">
            <v>trinta e tres</v>
          </cell>
          <cell r="E34" t="str">
            <v>trinta e tres centavos</v>
          </cell>
        </row>
        <row r="35">
          <cell r="A35">
            <v>34</v>
          </cell>
          <cell r="B35" t="str">
            <v xml:space="preserve">trinta e quatro milhões, </v>
          </cell>
          <cell r="C35" t="str">
            <v xml:space="preserve">trinta e quatro mil, </v>
          </cell>
          <cell r="D35" t="str">
            <v>trinta e quatro</v>
          </cell>
          <cell r="E35" t="str">
            <v>trinta e quatro centavos</v>
          </cell>
        </row>
        <row r="36">
          <cell r="A36">
            <v>35</v>
          </cell>
          <cell r="B36" t="str">
            <v xml:space="preserve">trinta e cinco milhões, </v>
          </cell>
          <cell r="C36" t="str">
            <v xml:space="preserve">trinta e cinco mil, </v>
          </cell>
          <cell r="D36" t="str">
            <v>trinta e cinco</v>
          </cell>
          <cell r="E36" t="str">
            <v>trinta e cinco centavos</v>
          </cell>
        </row>
        <row r="37">
          <cell r="A37">
            <v>36</v>
          </cell>
          <cell r="B37" t="str">
            <v xml:space="preserve">trinta e seis milhões, </v>
          </cell>
          <cell r="C37" t="str">
            <v xml:space="preserve">trinta e seis mil, </v>
          </cell>
          <cell r="D37" t="str">
            <v>trinta e seis</v>
          </cell>
          <cell r="E37" t="str">
            <v>trinta e seis centavos</v>
          </cell>
        </row>
        <row r="38">
          <cell r="A38">
            <v>37</v>
          </cell>
          <cell r="B38" t="str">
            <v xml:space="preserve">trinta e sete milhões, </v>
          </cell>
          <cell r="C38" t="str">
            <v xml:space="preserve">trinta e sete mil, </v>
          </cell>
          <cell r="D38" t="str">
            <v>trinta e sete</v>
          </cell>
          <cell r="E38" t="str">
            <v>trinta e sete centavos</v>
          </cell>
        </row>
        <row r="39">
          <cell r="A39">
            <v>38</v>
          </cell>
          <cell r="B39" t="str">
            <v xml:space="preserve">trinta e oito milhões, </v>
          </cell>
          <cell r="C39" t="str">
            <v xml:space="preserve">trinta e oito mil, </v>
          </cell>
          <cell r="D39" t="str">
            <v>trinta e oito</v>
          </cell>
          <cell r="E39" t="str">
            <v>trinta e oito centavos</v>
          </cell>
        </row>
        <row r="40">
          <cell r="A40">
            <v>39</v>
          </cell>
          <cell r="B40" t="str">
            <v xml:space="preserve">trinta e nove milhões, </v>
          </cell>
          <cell r="C40" t="str">
            <v xml:space="preserve">trinta e nove mil, </v>
          </cell>
          <cell r="D40" t="str">
            <v>trinta e nove</v>
          </cell>
          <cell r="E40" t="str">
            <v>trinta e nove centavos</v>
          </cell>
        </row>
        <row r="41">
          <cell r="A41">
            <v>40</v>
          </cell>
          <cell r="B41" t="str">
            <v xml:space="preserve">quarenta milhões, </v>
          </cell>
          <cell r="C41" t="str">
            <v xml:space="preserve">quarenta mil, </v>
          </cell>
          <cell r="D41" t="str">
            <v>quarenta</v>
          </cell>
          <cell r="E41" t="str">
            <v>quarenta centavos</v>
          </cell>
        </row>
        <row r="42">
          <cell r="A42">
            <v>41</v>
          </cell>
          <cell r="B42" t="str">
            <v xml:space="preserve">quarenta e um milhões, </v>
          </cell>
          <cell r="C42" t="str">
            <v xml:space="preserve">quarenta e um mil, </v>
          </cell>
          <cell r="D42" t="str">
            <v>quarenta e um</v>
          </cell>
          <cell r="E42" t="str">
            <v>quarenta e um centavos</v>
          </cell>
        </row>
        <row r="43">
          <cell r="A43">
            <v>42</v>
          </cell>
          <cell r="B43" t="str">
            <v xml:space="preserve">quarenta e dois milhões, </v>
          </cell>
          <cell r="C43" t="str">
            <v xml:space="preserve">quarenta e dois mil, </v>
          </cell>
          <cell r="D43" t="str">
            <v>quarenta e dois</v>
          </cell>
          <cell r="E43" t="str">
            <v>quarenta e dois centavos</v>
          </cell>
        </row>
        <row r="44">
          <cell r="A44">
            <v>43</v>
          </cell>
          <cell r="B44" t="str">
            <v xml:space="preserve">quarenta e tres milhões, </v>
          </cell>
          <cell r="C44" t="str">
            <v xml:space="preserve">quarenta e tres mil, </v>
          </cell>
          <cell r="D44" t="str">
            <v>quarenta e tres</v>
          </cell>
          <cell r="E44" t="str">
            <v>quarenta e tres centavos</v>
          </cell>
        </row>
        <row r="45">
          <cell r="A45">
            <v>44</v>
          </cell>
          <cell r="B45" t="str">
            <v xml:space="preserve">quarenta e quatro milhões, </v>
          </cell>
          <cell r="C45" t="str">
            <v xml:space="preserve">quarenta e quatro mil, </v>
          </cell>
          <cell r="D45" t="str">
            <v>quarenta e quatro</v>
          </cell>
          <cell r="E45" t="str">
            <v>quarenta e quatro centavos</v>
          </cell>
        </row>
        <row r="46">
          <cell r="A46">
            <v>45</v>
          </cell>
          <cell r="B46" t="str">
            <v xml:space="preserve">quarenta e cinco milhões, </v>
          </cell>
          <cell r="C46" t="str">
            <v xml:space="preserve">quarenta e cinco mil, </v>
          </cell>
          <cell r="D46" t="str">
            <v>quarenta e cinco</v>
          </cell>
          <cell r="E46" t="str">
            <v>quarenta e cinco centavos</v>
          </cell>
        </row>
        <row r="47">
          <cell r="A47">
            <v>46</v>
          </cell>
          <cell r="B47" t="str">
            <v xml:space="preserve">quarenta e seis milhões, </v>
          </cell>
          <cell r="C47" t="str">
            <v xml:space="preserve">quarenta e seis mil, </v>
          </cell>
          <cell r="D47" t="str">
            <v>quarenta e seis</v>
          </cell>
          <cell r="E47" t="str">
            <v>quarenta e seis centavos</v>
          </cell>
        </row>
        <row r="48">
          <cell r="A48">
            <v>47</v>
          </cell>
          <cell r="B48" t="str">
            <v xml:space="preserve">quarenta e sete milhões, </v>
          </cell>
          <cell r="C48" t="str">
            <v xml:space="preserve">quarenta e sete mil, </v>
          </cell>
          <cell r="D48" t="str">
            <v>quarenta e sete</v>
          </cell>
          <cell r="E48" t="str">
            <v>quarenta e sete centavos</v>
          </cell>
        </row>
        <row r="49">
          <cell r="A49">
            <v>48</v>
          </cell>
          <cell r="B49" t="str">
            <v xml:space="preserve">quarenta e oito milhões, </v>
          </cell>
          <cell r="C49" t="str">
            <v xml:space="preserve">quarenta e oito mil, </v>
          </cell>
          <cell r="D49" t="str">
            <v>quarenta e oito</v>
          </cell>
          <cell r="E49" t="str">
            <v>quarenta e oito centavos</v>
          </cell>
        </row>
        <row r="50">
          <cell r="A50">
            <v>49</v>
          </cell>
          <cell r="B50" t="str">
            <v xml:space="preserve">quarenta e nove milhões, </v>
          </cell>
          <cell r="C50" t="str">
            <v xml:space="preserve">quarenta e nove mil, </v>
          </cell>
          <cell r="D50" t="str">
            <v>quarenta e nove</v>
          </cell>
          <cell r="E50" t="str">
            <v>quarenta e nove centavos</v>
          </cell>
        </row>
        <row r="51">
          <cell r="A51">
            <v>50</v>
          </cell>
          <cell r="B51" t="str">
            <v xml:space="preserve">cinquenta milhões, </v>
          </cell>
          <cell r="C51" t="str">
            <v xml:space="preserve">cinquenta mil, </v>
          </cell>
          <cell r="D51" t="str">
            <v>cinquenta</v>
          </cell>
          <cell r="E51" t="str">
            <v>cinquenta centavos</v>
          </cell>
        </row>
        <row r="52">
          <cell r="A52">
            <v>51</v>
          </cell>
          <cell r="B52" t="str">
            <v xml:space="preserve">cinquenta e um milhões, </v>
          </cell>
          <cell r="C52" t="str">
            <v xml:space="preserve">cinquenta e um mil, </v>
          </cell>
          <cell r="D52" t="str">
            <v>cinquenta e um</v>
          </cell>
          <cell r="E52" t="str">
            <v>cinquenta e um centavos</v>
          </cell>
        </row>
        <row r="53">
          <cell r="A53">
            <v>52</v>
          </cell>
          <cell r="B53" t="str">
            <v xml:space="preserve">cinquenta e dois milhões, </v>
          </cell>
          <cell r="C53" t="str">
            <v xml:space="preserve">cinquenta e dois mil, </v>
          </cell>
          <cell r="D53" t="str">
            <v>cinquenta e dois</v>
          </cell>
          <cell r="E53" t="str">
            <v>cinquenta e dois centavos</v>
          </cell>
        </row>
        <row r="54">
          <cell r="A54">
            <v>53</v>
          </cell>
          <cell r="B54" t="str">
            <v xml:space="preserve">cinquenta e tres milhões, </v>
          </cell>
          <cell r="C54" t="str">
            <v xml:space="preserve">cinquenta e tres mil, </v>
          </cell>
          <cell r="D54" t="str">
            <v>cinquenta e tres</v>
          </cell>
          <cell r="E54" t="str">
            <v>cinquenta e tres centavos</v>
          </cell>
        </row>
        <row r="55">
          <cell r="A55">
            <v>54</v>
          </cell>
          <cell r="B55" t="str">
            <v xml:space="preserve">cinquenta e quatro milhões, </v>
          </cell>
          <cell r="C55" t="str">
            <v xml:space="preserve">cinquenta e quatro mil, </v>
          </cell>
          <cell r="D55" t="str">
            <v>cinquenta e quatro</v>
          </cell>
          <cell r="E55" t="str">
            <v>cinquenta e quatro centavos</v>
          </cell>
        </row>
        <row r="56">
          <cell r="A56">
            <v>55</v>
          </cell>
          <cell r="B56" t="str">
            <v xml:space="preserve">cinquenta e cinco milhões, </v>
          </cell>
          <cell r="C56" t="str">
            <v xml:space="preserve">cinquenta e cinco mil, </v>
          </cell>
          <cell r="D56" t="str">
            <v>cinquenta e cinco</v>
          </cell>
          <cell r="E56" t="str">
            <v>cinquenta e cinco centavos</v>
          </cell>
        </row>
        <row r="57">
          <cell r="A57">
            <v>56</v>
          </cell>
          <cell r="B57" t="str">
            <v xml:space="preserve">cinquenta e seis milhões, </v>
          </cell>
          <cell r="C57" t="str">
            <v xml:space="preserve">cinquenta e seis mil, </v>
          </cell>
          <cell r="D57" t="str">
            <v>cinquenta e seis</v>
          </cell>
          <cell r="E57" t="str">
            <v>cinquenta e seis centavos</v>
          </cell>
        </row>
        <row r="58">
          <cell r="A58">
            <v>57</v>
          </cell>
          <cell r="B58" t="str">
            <v xml:space="preserve">cinquenta e sete milhões, </v>
          </cell>
          <cell r="C58" t="str">
            <v xml:space="preserve">cinquenta e sete mil, </v>
          </cell>
          <cell r="D58" t="str">
            <v>cinquenta e sete</v>
          </cell>
          <cell r="E58" t="str">
            <v>cinquenta e sete centavos</v>
          </cell>
        </row>
        <row r="59">
          <cell r="A59">
            <v>58</v>
          </cell>
          <cell r="B59" t="str">
            <v xml:space="preserve">cinquenta e oito milhões, </v>
          </cell>
          <cell r="C59" t="str">
            <v xml:space="preserve">cinquenta e oito mil, </v>
          </cell>
          <cell r="D59" t="str">
            <v>cinquenta e oito</v>
          </cell>
          <cell r="E59" t="str">
            <v>cinquenta e oito centavos</v>
          </cell>
        </row>
        <row r="60">
          <cell r="A60">
            <v>59</v>
          </cell>
          <cell r="B60" t="str">
            <v xml:space="preserve">cinquenta e nove milhões, </v>
          </cell>
          <cell r="C60" t="str">
            <v xml:space="preserve">cinquenta e nove mil, </v>
          </cell>
          <cell r="D60" t="str">
            <v>cinquenta e nove</v>
          </cell>
          <cell r="E60" t="str">
            <v>cinquenta e nove centavos</v>
          </cell>
        </row>
        <row r="61">
          <cell r="A61">
            <v>60</v>
          </cell>
          <cell r="B61" t="str">
            <v xml:space="preserve">sessenta milhões, </v>
          </cell>
          <cell r="C61" t="str">
            <v xml:space="preserve">sessenta mil, </v>
          </cell>
          <cell r="D61" t="str">
            <v>sessenta</v>
          </cell>
          <cell r="E61" t="str">
            <v>sessenta centavos</v>
          </cell>
        </row>
        <row r="62">
          <cell r="A62">
            <v>61</v>
          </cell>
          <cell r="B62" t="str">
            <v xml:space="preserve">sessenta e um milhões, </v>
          </cell>
          <cell r="C62" t="str">
            <v xml:space="preserve">sessenta e um mil, </v>
          </cell>
          <cell r="D62" t="str">
            <v>sessenta e um</v>
          </cell>
          <cell r="E62" t="str">
            <v>sessenta e um centavos</v>
          </cell>
        </row>
        <row r="63">
          <cell r="A63">
            <v>62</v>
          </cell>
          <cell r="B63" t="str">
            <v xml:space="preserve">sessenta e dois milhões, </v>
          </cell>
          <cell r="C63" t="str">
            <v xml:space="preserve">sessenta e dois mil, </v>
          </cell>
          <cell r="D63" t="str">
            <v>sessenta e dois</v>
          </cell>
          <cell r="E63" t="str">
            <v>sessenta e dois centavos</v>
          </cell>
        </row>
        <row r="64">
          <cell r="A64">
            <v>63</v>
          </cell>
          <cell r="B64" t="str">
            <v xml:space="preserve">sessenta e tres milhões, </v>
          </cell>
          <cell r="C64" t="str">
            <v xml:space="preserve">sessenta e tres mil, </v>
          </cell>
          <cell r="D64" t="str">
            <v>sessenta e tres</v>
          </cell>
          <cell r="E64" t="str">
            <v>sessenta e tres centavos</v>
          </cell>
        </row>
        <row r="65">
          <cell r="A65">
            <v>64</v>
          </cell>
          <cell r="B65" t="str">
            <v xml:space="preserve">sessenta e quatro milhões, </v>
          </cell>
          <cell r="C65" t="str">
            <v xml:space="preserve">sessenta e quatro mil, </v>
          </cell>
          <cell r="D65" t="str">
            <v>sessenta e quatro</v>
          </cell>
          <cell r="E65" t="str">
            <v>sessenta e quatro centavos</v>
          </cell>
        </row>
        <row r="66">
          <cell r="A66">
            <v>65</v>
          </cell>
          <cell r="B66" t="str">
            <v xml:space="preserve">sessenta e cinco milhões, </v>
          </cell>
          <cell r="C66" t="str">
            <v xml:space="preserve">sessenta e cinco mil, </v>
          </cell>
          <cell r="D66" t="str">
            <v>sessenta e cinco</v>
          </cell>
          <cell r="E66" t="str">
            <v>sessenta e cinco centavos</v>
          </cell>
        </row>
        <row r="67">
          <cell r="A67">
            <v>66</v>
          </cell>
          <cell r="B67" t="str">
            <v xml:space="preserve">sessenta e seis milhões, </v>
          </cell>
          <cell r="C67" t="str">
            <v xml:space="preserve">sessenta e seis mil, </v>
          </cell>
          <cell r="D67" t="str">
            <v>sessenta e seis</v>
          </cell>
          <cell r="E67" t="str">
            <v>sessenta e seis centavos</v>
          </cell>
        </row>
        <row r="68">
          <cell r="A68">
            <v>67</v>
          </cell>
          <cell r="B68" t="str">
            <v xml:space="preserve">sessenta e sete milhões, </v>
          </cell>
          <cell r="C68" t="str">
            <v xml:space="preserve">sessenta e sete mil, </v>
          </cell>
          <cell r="D68" t="str">
            <v>sessenta e sete</v>
          </cell>
          <cell r="E68" t="str">
            <v>sessenta e sete centavos</v>
          </cell>
        </row>
        <row r="69">
          <cell r="A69">
            <v>68</v>
          </cell>
          <cell r="B69" t="str">
            <v xml:space="preserve">sessenta e oito milhões, </v>
          </cell>
          <cell r="C69" t="str">
            <v xml:space="preserve">sessenta e oito mil, </v>
          </cell>
          <cell r="D69" t="str">
            <v>sessenta e oito</v>
          </cell>
          <cell r="E69" t="str">
            <v>sessenta e oito centavos</v>
          </cell>
        </row>
        <row r="70">
          <cell r="A70">
            <v>69</v>
          </cell>
          <cell r="B70" t="str">
            <v xml:space="preserve">sessenta e nove milhões, </v>
          </cell>
          <cell r="C70" t="str">
            <v xml:space="preserve">sessenta e nove mil, </v>
          </cell>
          <cell r="D70" t="str">
            <v>sessenta e nove</v>
          </cell>
          <cell r="E70" t="str">
            <v>sessenta e nove centavos</v>
          </cell>
        </row>
        <row r="71">
          <cell r="A71">
            <v>70</v>
          </cell>
          <cell r="B71" t="str">
            <v xml:space="preserve">setenta milhões, </v>
          </cell>
          <cell r="C71" t="str">
            <v xml:space="preserve">setenta mil, </v>
          </cell>
          <cell r="D71" t="str">
            <v>setenta</v>
          </cell>
          <cell r="E71" t="str">
            <v>setenta centavos</v>
          </cell>
        </row>
        <row r="72">
          <cell r="A72">
            <v>71</v>
          </cell>
          <cell r="B72" t="str">
            <v xml:space="preserve">setenta e um milhões, </v>
          </cell>
          <cell r="C72" t="str">
            <v xml:space="preserve">setenta e um mil, </v>
          </cell>
          <cell r="D72" t="str">
            <v>setenta e um</v>
          </cell>
          <cell r="E72" t="str">
            <v>setenta e um centavos</v>
          </cell>
        </row>
        <row r="73">
          <cell r="A73">
            <v>72</v>
          </cell>
          <cell r="B73" t="str">
            <v xml:space="preserve">setenta e dois milhões, </v>
          </cell>
          <cell r="C73" t="str">
            <v xml:space="preserve">setenta e dois mil, </v>
          </cell>
          <cell r="D73" t="str">
            <v>setenta e dois</v>
          </cell>
          <cell r="E73" t="str">
            <v>setenta e dois centavos</v>
          </cell>
        </row>
        <row r="74">
          <cell r="A74">
            <v>73</v>
          </cell>
          <cell r="B74" t="str">
            <v xml:space="preserve">setenta e tres milhões, </v>
          </cell>
          <cell r="C74" t="str">
            <v xml:space="preserve">setenta e tres mil, </v>
          </cell>
          <cell r="D74" t="str">
            <v>setenta e tres</v>
          </cell>
          <cell r="E74" t="str">
            <v>setenta e tres centavos</v>
          </cell>
        </row>
        <row r="75">
          <cell r="A75">
            <v>74</v>
          </cell>
          <cell r="B75" t="str">
            <v xml:space="preserve">setenta e quatro milhões, </v>
          </cell>
          <cell r="C75" t="str">
            <v xml:space="preserve">setenta e quatro mil, </v>
          </cell>
          <cell r="D75" t="str">
            <v>setenta e quatro</v>
          </cell>
          <cell r="E75" t="str">
            <v>setenta e quatro centavos</v>
          </cell>
        </row>
        <row r="76">
          <cell r="A76">
            <v>75</v>
          </cell>
          <cell r="B76" t="str">
            <v xml:space="preserve">setenta e cinco milhões, </v>
          </cell>
          <cell r="C76" t="str">
            <v xml:space="preserve">setenta e cinco mil, </v>
          </cell>
          <cell r="D76" t="str">
            <v>setenta e cinco</v>
          </cell>
          <cell r="E76" t="str">
            <v>setenta e cinco centavos</v>
          </cell>
        </row>
        <row r="77">
          <cell r="A77">
            <v>76</v>
          </cell>
          <cell r="B77" t="str">
            <v xml:space="preserve">setenta e seis milhões, </v>
          </cell>
          <cell r="C77" t="str">
            <v xml:space="preserve">setenta e seis mil, </v>
          </cell>
          <cell r="D77" t="str">
            <v>setenta e seis</v>
          </cell>
          <cell r="E77" t="str">
            <v>setenta e seis centavos</v>
          </cell>
        </row>
        <row r="78">
          <cell r="A78">
            <v>77</v>
          </cell>
          <cell r="B78" t="str">
            <v xml:space="preserve">setenta e sete milhões, </v>
          </cell>
          <cell r="C78" t="str">
            <v xml:space="preserve">setenta e sete mil, </v>
          </cell>
          <cell r="D78" t="str">
            <v>setenta e sete</v>
          </cell>
          <cell r="E78" t="str">
            <v>setenta e sete centavos</v>
          </cell>
        </row>
        <row r="79">
          <cell r="A79">
            <v>78</v>
          </cell>
          <cell r="B79" t="str">
            <v xml:space="preserve">setenta e oito milhões, </v>
          </cell>
          <cell r="C79" t="str">
            <v xml:space="preserve">setenta e oito mil, </v>
          </cell>
          <cell r="D79" t="str">
            <v>setenta e oito</v>
          </cell>
          <cell r="E79" t="str">
            <v>setenta e oito centavos</v>
          </cell>
        </row>
        <row r="80">
          <cell r="A80">
            <v>79</v>
          </cell>
          <cell r="B80" t="str">
            <v xml:space="preserve">setenta e nove milhões, </v>
          </cell>
          <cell r="C80" t="str">
            <v xml:space="preserve">setenta e nove mil, </v>
          </cell>
          <cell r="D80" t="str">
            <v>setenta e nove</v>
          </cell>
          <cell r="E80" t="str">
            <v>setenta e nove centavos</v>
          </cell>
        </row>
        <row r="81">
          <cell r="A81">
            <v>80</v>
          </cell>
          <cell r="B81" t="str">
            <v xml:space="preserve">oitenta milhões, </v>
          </cell>
          <cell r="C81" t="str">
            <v xml:space="preserve">oitenta mil, </v>
          </cell>
          <cell r="D81" t="str">
            <v>oitenta</v>
          </cell>
          <cell r="E81" t="str">
            <v>oitenta centavos</v>
          </cell>
        </row>
        <row r="82">
          <cell r="A82">
            <v>81</v>
          </cell>
          <cell r="B82" t="str">
            <v xml:space="preserve">oitenta e um milhões, </v>
          </cell>
          <cell r="C82" t="str">
            <v xml:space="preserve">oitenta e um mil, </v>
          </cell>
          <cell r="D82" t="str">
            <v>oitenta e um</v>
          </cell>
          <cell r="E82" t="str">
            <v>oitenta e um centavos</v>
          </cell>
        </row>
        <row r="83">
          <cell r="A83">
            <v>82</v>
          </cell>
          <cell r="B83" t="str">
            <v xml:space="preserve">oitenta e dois milhões, </v>
          </cell>
          <cell r="C83" t="str">
            <v xml:space="preserve">oitenta e dois mil, </v>
          </cell>
          <cell r="D83" t="str">
            <v>oitenta e dois</v>
          </cell>
          <cell r="E83" t="str">
            <v>oitenta e dois centavos</v>
          </cell>
        </row>
        <row r="84">
          <cell r="A84">
            <v>83</v>
          </cell>
          <cell r="B84" t="str">
            <v xml:space="preserve">oitenta e tres milhões, </v>
          </cell>
          <cell r="C84" t="str">
            <v xml:space="preserve">oitenta e tres mil, </v>
          </cell>
          <cell r="D84" t="str">
            <v>oitenta e tres</v>
          </cell>
          <cell r="E84" t="str">
            <v>oitenta e tres centavos</v>
          </cell>
        </row>
        <row r="85">
          <cell r="A85">
            <v>84</v>
          </cell>
          <cell r="B85" t="str">
            <v xml:space="preserve">oitenta e quatro milhões, </v>
          </cell>
          <cell r="C85" t="str">
            <v xml:space="preserve">oitenta e quatro mil, </v>
          </cell>
          <cell r="D85" t="str">
            <v>oitenta e quatro</v>
          </cell>
          <cell r="E85" t="str">
            <v>oitenta e quatro centavos</v>
          </cell>
        </row>
        <row r="86">
          <cell r="A86">
            <v>85</v>
          </cell>
          <cell r="B86" t="str">
            <v xml:space="preserve">oitenta e cinco milhões, </v>
          </cell>
          <cell r="C86" t="str">
            <v xml:space="preserve">oitenta e cinco mil, </v>
          </cell>
          <cell r="D86" t="str">
            <v>oitenta e cinco</v>
          </cell>
          <cell r="E86" t="str">
            <v>oitenta e cinco centavos</v>
          </cell>
        </row>
        <row r="87">
          <cell r="A87">
            <v>86</v>
          </cell>
          <cell r="B87" t="str">
            <v xml:space="preserve">oitenta e seis milhões, </v>
          </cell>
          <cell r="C87" t="str">
            <v xml:space="preserve">oitenta e seis mil, </v>
          </cell>
          <cell r="D87" t="str">
            <v>oitenta e seis</v>
          </cell>
          <cell r="E87" t="str">
            <v>oitenta e seis centavos</v>
          </cell>
        </row>
        <row r="88">
          <cell r="A88">
            <v>87</v>
          </cell>
          <cell r="B88" t="str">
            <v xml:space="preserve">oitenta e sete milhões, </v>
          </cell>
          <cell r="C88" t="str">
            <v xml:space="preserve">oitenta e sete mil, </v>
          </cell>
          <cell r="D88" t="str">
            <v>oitenta e sete</v>
          </cell>
          <cell r="E88" t="str">
            <v>oitenta e sete centavos</v>
          </cell>
        </row>
        <row r="89">
          <cell r="A89">
            <v>88</v>
          </cell>
          <cell r="B89" t="str">
            <v xml:space="preserve">oitenta e oito milhões, </v>
          </cell>
          <cell r="C89" t="str">
            <v xml:space="preserve">oitenta e oito mil, </v>
          </cell>
          <cell r="D89" t="str">
            <v>oitenta e oito</v>
          </cell>
          <cell r="E89" t="str">
            <v>oitenta e oito centavos</v>
          </cell>
        </row>
        <row r="90">
          <cell r="A90">
            <v>89</v>
          </cell>
          <cell r="B90" t="str">
            <v xml:space="preserve">oitenta e nove milhões, </v>
          </cell>
          <cell r="C90" t="str">
            <v xml:space="preserve">oitenta e nove mil, </v>
          </cell>
          <cell r="D90" t="str">
            <v>oitenta e nove</v>
          </cell>
          <cell r="E90" t="str">
            <v>oitenta e nove centavos</v>
          </cell>
        </row>
        <row r="91">
          <cell r="A91">
            <v>90</v>
          </cell>
          <cell r="B91" t="str">
            <v xml:space="preserve">noventa milhões, </v>
          </cell>
          <cell r="C91" t="str">
            <v xml:space="preserve">noventa mil, </v>
          </cell>
          <cell r="D91" t="str">
            <v>noventa</v>
          </cell>
          <cell r="E91" t="str">
            <v>noventa centavos</v>
          </cell>
        </row>
        <row r="92">
          <cell r="A92">
            <v>91</v>
          </cell>
          <cell r="B92" t="str">
            <v xml:space="preserve">noventa e um milhões, </v>
          </cell>
          <cell r="C92" t="str">
            <v xml:space="preserve">noventa e um mil, </v>
          </cell>
          <cell r="D92" t="str">
            <v>noventa e um</v>
          </cell>
          <cell r="E92" t="str">
            <v>noventa e um centavos</v>
          </cell>
        </row>
        <row r="93">
          <cell r="A93">
            <v>92</v>
          </cell>
          <cell r="B93" t="str">
            <v xml:space="preserve">noventa e dois milhões, </v>
          </cell>
          <cell r="C93" t="str">
            <v xml:space="preserve">noventa e dois mil, </v>
          </cell>
          <cell r="D93" t="str">
            <v>noventa e dois</v>
          </cell>
          <cell r="E93" t="str">
            <v>noventa e dois centavos</v>
          </cell>
        </row>
        <row r="94">
          <cell r="A94">
            <v>93</v>
          </cell>
          <cell r="B94" t="str">
            <v xml:space="preserve">noventa e tres milhões, </v>
          </cell>
          <cell r="C94" t="str">
            <v xml:space="preserve">noventa e tres mil, </v>
          </cell>
          <cell r="D94" t="str">
            <v>noventa e tres</v>
          </cell>
          <cell r="E94" t="str">
            <v>noventa e tres centavos</v>
          </cell>
        </row>
        <row r="95">
          <cell r="A95">
            <v>94</v>
          </cell>
          <cell r="B95" t="str">
            <v xml:space="preserve">noventa e quatro milhões, </v>
          </cell>
          <cell r="C95" t="str">
            <v xml:space="preserve">noventa e quatro mil, </v>
          </cell>
          <cell r="D95" t="str">
            <v>noventa e quatro</v>
          </cell>
          <cell r="E95" t="str">
            <v>noventa e quatro centavos</v>
          </cell>
        </row>
        <row r="96">
          <cell r="A96">
            <v>95</v>
          </cell>
          <cell r="B96" t="str">
            <v xml:space="preserve">noventa e cinco milhões, </v>
          </cell>
          <cell r="C96" t="str">
            <v xml:space="preserve">noventa e cinco mil, </v>
          </cell>
          <cell r="D96" t="str">
            <v>noventa e cinco</v>
          </cell>
          <cell r="E96" t="str">
            <v>noventa e cinco centavos</v>
          </cell>
        </row>
        <row r="97">
          <cell r="A97">
            <v>96</v>
          </cell>
          <cell r="B97" t="str">
            <v xml:space="preserve">noventa e seis milhões, </v>
          </cell>
          <cell r="C97" t="str">
            <v xml:space="preserve">noventa e seis mil, </v>
          </cell>
          <cell r="D97" t="str">
            <v>noventa e seis</v>
          </cell>
          <cell r="E97" t="str">
            <v>noventa e seis centavos</v>
          </cell>
        </row>
        <row r="98">
          <cell r="A98">
            <v>97</v>
          </cell>
          <cell r="B98" t="str">
            <v xml:space="preserve">noventa e sete milhões, </v>
          </cell>
          <cell r="C98" t="str">
            <v xml:space="preserve">noventa e sete mil, </v>
          </cell>
          <cell r="D98" t="str">
            <v>noventa e sete</v>
          </cell>
          <cell r="E98" t="str">
            <v>noventa e sete centavos</v>
          </cell>
        </row>
        <row r="99">
          <cell r="A99">
            <v>98</v>
          </cell>
          <cell r="B99" t="str">
            <v xml:space="preserve">noventa e oito milhões, </v>
          </cell>
          <cell r="C99" t="str">
            <v xml:space="preserve">noventa e oito mil, </v>
          </cell>
          <cell r="D99" t="str">
            <v>noventa e oito</v>
          </cell>
          <cell r="E99" t="str">
            <v>noventa e oito centavos</v>
          </cell>
        </row>
        <row r="100">
          <cell r="A100">
            <v>99</v>
          </cell>
          <cell r="B100" t="str">
            <v xml:space="preserve">noventa e nove milhões, </v>
          </cell>
          <cell r="C100" t="str">
            <v xml:space="preserve">noventa e nove mil, </v>
          </cell>
          <cell r="D100" t="str">
            <v>noventa e nove</v>
          </cell>
          <cell r="E100" t="str">
            <v>noventa e nove centavos</v>
          </cell>
        </row>
        <row r="101">
          <cell r="A101">
            <v>100</v>
          </cell>
          <cell r="B101" t="str">
            <v xml:space="preserve">cem milhões, </v>
          </cell>
          <cell r="C101" t="str">
            <v xml:space="preserve">cem mil, </v>
          </cell>
          <cell r="D101" t="str">
            <v>cem</v>
          </cell>
          <cell r="E101" t="str">
            <v>cem centavos</v>
          </cell>
        </row>
        <row r="102">
          <cell r="A102">
            <v>101</v>
          </cell>
          <cell r="B102" t="str">
            <v xml:space="preserve">cento e um milhões, </v>
          </cell>
          <cell r="C102" t="str">
            <v xml:space="preserve">cento e um mil, </v>
          </cell>
          <cell r="D102" t="str">
            <v>cento e um</v>
          </cell>
          <cell r="E102" t="str">
            <v>cento e um centavos</v>
          </cell>
        </row>
        <row r="103">
          <cell r="A103">
            <v>102</v>
          </cell>
          <cell r="B103" t="str">
            <v xml:space="preserve">cento e dois milhões, </v>
          </cell>
          <cell r="C103" t="str">
            <v xml:space="preserve">cento e dois mil, </v>
          </cell>
          <cell r="D103" t="str">
            <v>cento e dois</v>
          </cell>
          <cell r="E103" t="str">
            <v>cento e dois centavos</v>
          </cell>
        </row>
        <row r="104">
          <cell r="A104">
            <v>103</v>
          </cell>
          <cell r="B104" t="str">
            <v xml:space="preserve">cento e tres milhões, </v>
          </cell>
          <cell r="C104" t="str">
            <v xml:space="preserve">cento e tres mil, </v>
          </cell>
          <cell r="D104" t="str">
            <v>cento e tres</v>
          </cell>
          <cell r="E104" t="str">
            <v>cento e tres centavos</v>
          </cell>
        </row>
        <row r="105">
          <cell r="A105">
            <v>104</v>
          </cell>
          <cell r="B105" t="str">
            <v xml:space="preserve">cento e quatro milhões, </v>
          </cell>
          <cell r="C105" t="str">
            <v xml:space="preserve">cento e quatro mil, </v>
          </cell>
          <cell r="D105" t="str">
            <v>cento e quatro</v>
          </cell>
          <cell r="E105" t="str">
            <v>cento e quatro centavos</v>
          </cell>
        </row>
        <row r="106">
          <cell r="A106">
            <v>105</v>
          </cell>
          <cell r="B106" t="str">
            <v xml:space="preserve">cento e cinco milhões, </v>
          </cell>
          <cell r="C106" t="str">
            <v xml:space="preserve">cento e cinco mil, </v>
          </cell>
          <cell r="D106" t="str">
            <v>cento e cinco</v>
          </cell>
          <cell r="E106" t="str">
            <v>cento e cinco centavos</v>
          </cell>
        </row>
        <row r="107">
          <cell r="A107">
            <v>106</v>
          </cell>
          <cell r="B107" t="str">
            <v xml:space="preserve">cento e seis milhões, </v>
          </cell>
          <cell r="C107" t="str">
            <v xml:space="preserve">cento e seis mil, </v>
          </cell>
          <cell r="D107" t="str">
            <v>cento e seis</v>
          </cell>
          <cell r="E107" t="str">
            <v>cento e seis centavos</v>
          </cell>
        </row>
        <row r="108">
          <cell r="A108">
            <v>107</v>
          </cell>
          <cell r="B108" t="str">
            <v xml:space="preserve">cento e sete milhões, </v>
          </cell>
          <cell r="C108" t="str">
            <v xml:space="preserve">cento e sete mil, </v>
          </cell>
          <cell r="D108" t="str">
            <v>cento e sete</v>
          </cell>
          <cell r="E108" t="str">
            <v>cento e sete centavos</v>
          </cell>
        </row>
        <row r="109">
          <cell r="A109">
            <v>108</v>
          </cell>
          <cell r="B109" t="str">
            <v xml:space="preserve">cento e oito milhões, </v>
          </cell>
          <cell r="C109" t="str">
            <v xml:space="preserve">cento e oito mil, </v>
          </cell>
          <cell r="D109" t="str">
            <v>cento e oito</v>
          </cell>
          <cell r="E109" t="str">
            <v>cento e oito centavos</v>
          </cell>
        </row>
        <row r="110">
          <cell r="A110">
            <v>109</v>
          </cell>
          <cell r="B110" t="str">
            <v xml:space="preserve">cento e nove milhões, </v>
          </cell>
          <cell r="C110" t="str">
            <v xml:space="preserve">cento e nove mil, </v>
          </cell>
          <cell r="D110" t="str">
            <v>cento e nove</v>
          </cell>
          <cell r="E110" t="str">
            <v>cento e nove centavos</v>
          </cell>
        </row>
        <row r="111">
          <cell r="A111">
            <v>110</v>
          </cell>
          <cell r="B111" t="str">
            <v xml:space="preserve">cento e dez milhões, </v>
          </cell>
          <cell r="C111" t="str">
            <v xml:space="preserve">cento e dez mil, </v>
          </cell>
          <cell r="D111" t="str">
            <v>cento e dez</v>
          </cell>
          <cell r="E111" t="str">
            <v>cento e dez centavos</v>
          </cell>
        </row>
        <row r="112">
          <cell r="A112">
            <v>111</v>
          </cell>
          <cell r="B112" t="str">
            <v xml:space="preserve">cento e onze milhões, </v>
          </cell>
          <cell r="C112" t="str">
            <v xml:space="preserve">cento e onze mil, </v>
          </cell>
          <cell r="D112" t="str">
            <v>cento e onze</v>
          </cell>
          <cell r="E112" t="str">
            <v>cento e onze centavos</v>
          </cell>
        </row>
        <row r="113">
          <cell r="A113">
            <v>112</v>
          </cell>
          <cell r="B113" t="str">
            <v xml:space="preserve">cento e doze milhões, </v>
          </cell>
          <cell r="C113" t="str">
            <v xml:space="preserve">cento e doze mil, </v>
          </cell>
          <cell r="D113" t="str">
            <v>cento e doze</v>
          </cell>
          <cell r="E113" t="str">
            <v>cento e doze centavos</v>
          </cell>
        </row>
        <row r="114">
          <cell r="A114">
            <v>113</v>
          </cell>
          <cell r="B114" t="str">
            <v xml:space="preserve">cento e treze milhões, </v>
          </cell>
          <cell r="C114" t="str">
            <v xml:space="preserve">cento e treze mil, </v>
          </cell>
          <cell r="D114" t="str">
            <v>cento e treze</v>
          </cell>
          <cell r="E114" t="str">
            <v>cento e treze centavos</v>
          </cell>
        </row>
        <row r="115">
          <cell r="A115">
            <v>114</v>
          </cell>
          <cell r="B115" t="str">
            <v xml:space="preserve">cento e quatorze milhões, </v>
          </cell>
          <cell r="C115" t="str">
            <v xml:space="preserve">cento e quatorze mil, </v>
          </cell>
          <cell r="D115" t="str">
            <v>cento e quatorze</v>
          </cell>
          <cell r="E115" t="str">
            <v>cento e quatorze centavos</v>
          </cell>
        </row>
        <row r="116">
          <cell r="A116">
            <v>115</v>
          </cell>
          <cell r="B116" t="str">
            <v xml:space="preserve">cento e quinze milhões, </v>
          </cell>
          <cell r="C116" t="str">
            <v xml:space="preserve">cento e quinze mil, </v>
          </cell>
          <cell r="D116" t="str">
            <v>cento e quinze</v>
          </cell>
          <cell r="E116" t="str">
            <v>cento e quinze centavos</v>
          </cell>
        </row>
        <row r="117">
          <cell r="A117">
            <v>116</v>
          </cell>
          <cell r="B117" t="str">
            <v xml:space="preserve">cento e dezesseis milhões, </v>
          </cell>
          <cell r="C117" t="str">
            <v xml:space="preserve">cento e dezesseis mil, </v>
          </cell>
          <cell r="D117" t="str">
            <v>cento e dezesseis</v>
          </cell>
          <cell r="E117" t="str">
            <v>cento e dezesseis centavos</v>
          </cell>
        </row>
        <row r="118">
          <cell r="A118">
            <v>117</v>
          </cell>
          <cell r="B118" t="str">
            <v xml:space="preserve">cento e dezessete milhões, </v>
          </cell>
          <cell r="C118" t="str">
            <v xml:space="preserve">cento e dezessete mil, </v>
          </cell>
          <cell r="D118" t="str">
            <v>cento e dezessete</v>
          </cell>
          <cell r="E118" t="str">
            <v>cento e dezessete centavos</v>
          </cell>
        </row>
        <row r="119">
          <cell r="A119">
            <v>118</v>
          </cell>
          <cell r="B119" t="str">
            <v xml:space="preserve">cento e dezoito milhões, </v>
          </cell>
          <cell r="C119" t="str">
            <v xml:space="preserve">cento e dezoito mil, </v>
          </cell>
          <cell r="D119" t="str">
            <v>cento e dezoito</v>
          </cell>
          <cell r="E119" t="str">
            <v>cento e dezoito centavos</v>
          </cell>
        </row>
        <row r="120">
          <cell r="A120">
            <v>119</v>
          </cell>
          <cell r="B120" t="str">
            <v xml:space="preserve">cento e dezenove milhões, </v>
          </cell>
          <cell r="C120" t="str">
            <v xml:space="preserve">cento e dezenove mil, </v>
          </cell>
          <cell r="D120" t="str">
            <v>cento e dezenove</v>
          </cell>
          <cell r="E120" t="str">
            <v>cento e dezenove centavos</v>
          </cell>
        </row>
        <row r="121">
          <cell r="A121">
            <v>120</v>
          </cell>
          <cell r="B121" t="str">
            <v xml:space="preserve">cento e vinte milhões, </v>
          </cell>
          <cell r="C121" t="str">
            <v xml:space="preserve">cento e vinte mil, </v>
          </cell>
          <cell r="D121" t="str">
            <v>cento e vinte</v>
          </cell>
          <cell r="E121" t="str">
            <v>cento e vinte centavos</v>
          </cell>
        </row>
        <row r="122">
          <cell r="A122">
            <v>121</v>
          </cell>
          <cell r="B122" t="str">
            <v xml:space="preserve">cento e vinte e um milhões, </v>
          </cell>
          <cell r="C122" t="str">
            <v xml:space="preserve">cento e vinte e um mil, </v>
          </cell>
          <cell r="D122" t="str">
            <v>cento e vinte e um</v>
          </cell>
          <cell r="E122" t="str">
            <v>cento e vinte e um centavos</v>
          </cell>
        </row>
        <row r="123">
          <cell r="A123">
            <v>122</v>
          </cell>
          <cell r="B123" t="str">
            <v xml:space="preserve">cento e vinte e dois milhões, </v>
          </cell>
          <cell r="C123" t="str">
            <v xml:space="preserve">cento e vinte e dois mil, </v>
          </cell>
          <cell r="D123" t="str">
            <v>cento e vinte e dois</v>
          </cell>
          <cell r="E123" t="str">
            <v>cento e vinte e dois centavos</v>
          </cell>
        </row>
        <row r="124">
          <cell r="A124">
            <v>123</v>
          </cell>
          <cell r="B124" t="str">
            <v xml:space="preserve">cento e vinte e tres milhões, </v>
          </cell>
          <cell r="C124" t="str">
            <v xml:space="preserve">cento e vinte e tres mil, </v>
          </cell>
          <cell r="D124" t="str">
            <v>cento e vinte e tres</v>
          </cell>
          <cell r="E124" t="str">
            <v>cento e vinte e tres centavos</v>
          </cell>
        </row>
        <row r="125">
          <cell r="A125">
            <v>124</v>
          </cell>
          <cell r="B125" t="str">
            <v xml:space="preserve">cento e vinte e quatro milhões, </v>
          </cell>
          <cell r="C125" t="str">
            <v xml:space="preserve">cento e vinte e quatro mil, </v>
          </cell>
          <cell r="D125" t="str">
            <v>cento e vinte e quatro</v>
          </cell>
          <cell r="E125" t="str">
            <v>cento e vinte e quatro centavos</v>
          </cell>
        </row>
        <row r="126">
          <cell r="A126">
            <v>125</v>
          </cell>
          <cell r="B126" t="str">
            <v xml:space="preserve">cento e vinte e cinco milhões, </v>
          </cell>
          <cell r="C126" t="str">
            <v xml:space="preserve">cento e vinte e cinco mil, </v>
          </cell>
          <cell r="D126" t="str">
            <v>cento e vinte e cinco</v>
          </cell>
          <cell r="E126" t="str">
            <v>cento e vinte e cinco centavos</v>
          </cell>
        </row>
        <row r="127">
          <cell r="A127">
            <v>126</v>
          </cell>
          <cell r="B127" t="str">
            <v xml:space="preserve">cento e vinte e seis milhões, </v>
          </cell>
          <cell r="C127" t="str">
            <v xml:space="preserve">cento e vinte e seis mil, </v>
          </cell>
          <cell r="D127" t="str">
            <v>cento e vinte e seis</v>
          </cell>
          <cell r="E127" t="str">
            <v>cento e vinte e seis centavos</v>
          </cell>
        </row>
        <row r="128">
          <cell r="A128">
            <v>127</v>
          </cell>
          <cell r="B128" t="str">
            <v xml:space="preserve">cento e vinte e sete milhões, </v>
          </cell>
          <cell r="C128" t="str">
            <v xml:space="preserve">cento e vinte e sete mil, </v>
          </cell>
          <cell r="D128" t="str">
            <v>cento e vinte e sete</v>
          </cell>
          <cell r="E128" t="str">
            <v>cento e vinte e sete centavos</v>
          </cell>
        </row>
        <row r="129">
          <cell r="A129">
            <v>128</v>
          </cell>
          <cell r="B129" t="str">
            <v xml:space="preserve">cento e vinte e oito milhões, </v>
          </cell>
          <cell r="C129" t="str">
            <v xml:space="preserve">cento e vinte e oito mil, </v>
          </cell>
          <cell r="D129" t="str">
            <v>cento e vinte e oito</v>
          </cell>
          <cell r="E129" t="str">
            <v>cento e vinte e oito centavos</v>
          </cell>
        </row>
        <row r="130">
          <cell r="A130">
            <v>129</v>
          </cell>
          <cell r="B130" t="str">
            <v xml:space="preserve">cento e vinte e nove milhões, </v>
          </cell>
          <cell r="C130" t="str">
            <v xml:space="preserve">cento e vinte e nove mil, </v>
          </cell>
          <cell r="D130" t="str">
            <v>cento e vinte e nove</v>
          </cell>
          <cell r="E130" t="str">
            <v>cento e vinte e nove centavos</v>
          </cell>
        </row>
        <row r="131">
          <cell r="A131">
            <v>130</v>
          </cell>
          <cell r="B131" t="str">
            <v xml:space="preserve">cento e trinta milhões, </v>
          </cell>
          <cell r="C131" t="str">
            <v xml:space="preserve">cento e trinta mil, </v>
          </cell>
          <cell r="D131" t="str">
            <v>cento e trinta</v>
          </cell>
          <cell r="E131" t="str">
            <v>cento e trinta centavos</v>
          </cell>
        </row>
        <row r="132">
          <cell r="A132">
            <v>131</v>
          </cell>
          <cell r="B132" t="str">
            <v xml:space="preserve">cento e trinta e um milhões, </v>
          </cell>
          <cell r="C132" t="str">
            <v xml:space="preserve">cento e trinta e um mil, </v>
          </cell>
          <cell r="D132" t="str">
            <v>cento e trinta e um</v>
          </cell>
          <cell r="E132" t="str">
            <v>cento e trinta e um centavos</v>
          </cell>
        </row>
        <row r="133">
          <cell r="A133">
            <v>132</v>
          </cell>
          <cell r="B133" t="str">
            <v xml:space="preserve">cento e trinta e dois milhões, </v>
          </cell>
          <cell r="C133" t="str">
            <v xml:space="preserve">cento e trinta e dois mil, </v>
          </cell>
          <cell r="D133" t="str">
            <v>cento e trinta e dois</v>
          </cell>
          <cell r="E133" t="str">
            <v>cento e trinta e dois centavos</v>
          </cell>
        </row>
        <row r="134">
          <cell r="A134">
            <v>133</v>
          </cell>
          <cell r="B134" t="str">
            <v xml:space="preserve">cento e trinta e tres milhões, </v>
          </cell>
          <cell r="C134" t="str">
            <v xml:space="preserve">cento e trinta e tres mil, </v>
          </cell>
          <cell r="D134" t="str">
            <v>cento e trinta e tres</v>
          </cell>
          <cell r="E134" t="str">
            <v>cento e trinta e tres centavos</v>
          </cell>
        </row>
        <row r="135">
          <cell r="A135">
            <v>134</v>
          </cell>
          <cell r="B135" t="str">
            <v xml:space="preserve">cento e trinta e quatro milhões, </v>
          </cell>
          <cell r="C135" t="str">
            <v xml:space="preserve">cento e trinta e quatro mil, </v>
          </cell>
          <cell r="D135" t="str">
            <v>cento e trinta e quatro</v>
          </cell>
          <cell r="E135" t="str">
            <v>cento e trinta e quatro centavos</v>
          </cell>
        </row>
        <row r="136">
          <cell r="A136">
            <v>135</v>
          </cell>
          <cell r="B136" t="str">
            <v xml:space="preserve">cento e trinta e cinco milhões, </v>
          </cell>
          <cell r="C136" t="str">
            <v xml:space="preserve">cento e trinta e cinco mil, </v>
          </cell>
          <cell r="D136" t="str">
            <v>cento e trinta e cinco</v>
          </cell>
          <cell r="E136" t="str">
            <v>cento e trinta e cinco centavos</v>
          </cell>
        </row>
        <row r="137">
          <cell r="A137">
            <v>136</v>
          </cell>
          <cell r="B137" t="str">
            <v xml:space="preserve">cento e trinta e seis milhões, </v>
          </cell>
          <cell r="C137" t="str">
            <v xml:space="preserve">cento e trinta e seis mil, </v>
          </cell>
          <cell r="D137" t="str">
            <v>cento e trinta e seis</v>
          </cell>
          <cell r="E137" t="str">
            <v>cento e trinta e seis centavos</v>
          </cell>
        </row>
        <row r="138">
          <cell r="A138">
            <v>137</v>
          </cell>
          <cell r="B138" t="str">
            <v xml:space="preserve">cento e trinta e sete milhões, </v>
          </cell>
          <cell r="C138" t="str">
            <v xml:space="preserve">cento e trinta e sete mil, </v>
          </cell>
          <cell r="D138" t="str">
            <v>cento e trinta e sete</v>
          </cell>
          <cell r="E138" t="str">
            <v>cento e trinta e sete centavos</v>
          </cell>
        </row>
        <row r="139">
          <cell r="A139">
            <v>138</v>
          </cell>
          <cell r="B139" t="str">
            <v xml:space="preserve">cento e trinta e oito milhões, </v>
          </cell>
          <cell r="C139" t="str">
            <v xml:space="preserve">cento e trinta e oito mil, </v>
          </cell>
          <cell r="D139" t="str">
            <v>cento e trinta e oito</v>
          </cell>
          <cell r="E139" t="str">
            <v>cento e trinta e oito centavos</v>
          </cell>
        </row>
        <row r="140">
          <cell r="A140">
            <v>139</v>
          </cell>
          <cell r="B140" t="str">
            <v xml:space="preserve">cento e trinta e nove milhões, </v>
          </cell>
          <cell r="C140" t="str">
            <v xml:space="preserve">cento e trinta e nove mil, </v>
          </cell>
          <cell r="D140" t="str">
            <v>cento e trinta e nove</v>
          </cell>
          <cell r="E140" t="str">
            <v>cento e trinta e nove centavos</v>
          </cell>
        </row>
        <row r="141">
          <cell r="A141">
            <v>140</v>
          </cell>
          <cell r="B141" t="str">
            <v xml:space="preserve">cento e quarenta milhões, </v>
          </cell>
          <cell r="C141" t="str">
            <v xml:space="preserve">cento e quarenta mil, </v>
          </cell>
          <cell r="D141" t="str">
            <v>cento e quarenta</v>
          </cell>
          <cell r="E141" t="str">
            <v>cento e quarenta centavos</v>
          </cell>
        </row>
        <row r="142">
          <cell r="A142">
            <v>141</v>
          </cell>
          <cell r="B142" t="str">
            <v xml:space="preserve">cento e quarenta e um milhões, </v>
          </cell>
          <cell r="C142" t="str">
            <v xml:space="preserve">cento e quarenta e um mil, </v>
          </cell>
          <cell r="D142" t="str">
            <v>cento e quarenta e um</v>
          </cell>
          <cell r="E142" t="str">
            <v>cento e quarenta e um centavos</v>
          </cell>
        </row>
        <row r="143">
          <cell r="A143">
            <v>142</v>
          </cell>
          <cell r="B143" t="str">
            <v xml:space="preserve">cento e quarenta e dois milhões, </v>
          </cell>
          <cell r="C143" t="str">
            <v xml:space="preserve">cento e quarenta e dois mil, </v>
          </cell>
          <cell r="D143" t="str">
            <v>cento e quarenta e dois</v>
          </cell>
          <cell r="E143" t="str">
            <v>cento e quarenta e dois centavos</v>
          </cell>
        </row>
        <row r="144">
          <cell r="A144">
            <v>143</v>
          </cell>
          <cell r="B144" t="str">
            <v xml:space="preserve">cento e quarenta e tres milhões, </v>
          </cell>
          <cell r="C144" t="str">
            <v xml:space="preserve">cento e quarenta e tres mil, </v>
          </cell>
          <cell r="D144" t="str">
            <v>cento e quarenta e tres</v>
          </cell>
          <cell r="E144" t="str">
            <v>cento e quarenta e tres centavos</v>
          </cell>
        </row>
        <row r="145">
          <cell r="A145">
            <v>144</v>
          </cell>
          <cell r="B145" t="str">
            <v xml:space="preserve">cento e quarenta e quatro milhões, </v>
          </cell>
          <cell r="C145" t="str">
            <v xml:space="preserve">cento e quarenta e quatro mil, </v>
          </cell>
          <cell r="D145" t="str">
            <v>cento e quarenta e quatro</v>
          </cell>
          <cell r="E145" t="str">
            <v>cento e quarenta e quatro centavos</v>
          </cell>
        </row>
        <row r="146">
          <cell r="A146">
            <v>145</v>
          </cell>
          <cell r="B146" t="str">
            <v xml:space="preserve">cento e quarenta e cinco milhões, </v>
          </cell>
          <cell r="C146" t="str">
            <v xml:space="preserve">cento e quarenta e cinco mil, </v>
          </cell>
          <cell r="D146" t="str">
            <v>cento e quarenta e cinco</v>
          </cell>
          <cell r="E146" t="str">
            <v>cento e quarenta e cinco centavos</v>
          </cell>
        </row>
        <row r="147">
          <cell r="A147">
            <v>146</v>
          </cell>
          <cell r="B147" t="str">
            <v xml:space="preserve">cento e quarenta e seis milhões, </v>
          </cell>
          <cell r="C147" t="str">
            <v xml:space="preserve">cento e quarenta e seis mil, </v>
          </cell>
          <cell r="D147" t="str">
            <v>cento e quarenta e seis</v>
          </cell>
          <cell r="E147" t="str">
            <v>cento e quarenta e seis centavos</v>
          </cell>
        </row>
        <row r="148">
          <cell r="A148">
            <v>147</v>
          </cell>
          <cell r="B148" t="str">
            <v xml:space="preserve">cento e quarenta e sete milhões, </v>
          </cell>
          <cell r="C148" t="str">
            <v xml:space="preserve">cento e quarenta e sete mil, </v>
          </cell>
          <cell r="D148" t="str">
            <v>cento e quarenta e sete</v>
          </cell>
          <cell r="E148" t="str">
            <v>cento e quarenta e sete centavos</v>
          </cell>
        </row>
        <row r="149">
          <cell r="A149">
            <v>148</v>
          </cell>
          <cell r="B149" t="str">
            <v xml:space="preserve">cento e quarenta e oito milhões, </v>
          </cell>
          <cell r="C149" t="str">
            <v xml:space="preserve">cento e quarenta e oito mil, </v>
          </cell>
          <cell r="D149" t="str">
            <v>cento e quarenta e oito</v>
          </cell>
          <cell r="E149" t="str">
            <v>cento e quarenta e oito centavos</v>
          </cell>
        </row>
        <row r="150">
          <cell r="A150">
            <v>149</v>
          </cell>
          <cell r="B150" t="str">
            <v xml:space="preserve">cento e quarenta e nove milhões, </v>
          </cell>
          <cell r="C150" t="str">
            <v xml:space="preserve">cento e quarenta e nove mil, </v>
          </cell>
          <cell r="D150" t="str">
            <v>cento e quarenta e nove</v>
          </cell>
          <cell r="E150" t="str">
            <v>cento e quarenta e nove centavos</v>
          </cell>
        </row>
        <row r="151">
          <cell r="A151">
            <v>150</v>
          </cell>
          <cell r="B151" t="str">
            <v xml:space="preserve">cento e cinquenta milhões, </v>
          </cell>
          <cell r="C151" t="str">
            <v xml:space="preserve">cento e cinquenta mil, </v>
          </cell>
          <cell r="D151" t="str">
            <v>cento e cinquenta</v>
          </cell>
          <cell r="E151" t="str">
            <v>cento e cinquenta centavos</v>
          </cell>
        </row>
        <row r="152">
          <cell r="A152">
            <v>151</v>
          </cell>
          <cell r="B152" t="str">
            <v xml:space="preserve">cento e cinquenta e um milhões, </v>
          </cell>
          <cell r="C152" t="str">
            <v xml:space="preserve">cento e cinquenta e um mil, </v>
          </cell>
          <cell r="D152" t="str">
            <v>cento e cinquenta e um</v>
          </cell>
          <cell r="E152" t="str">
            <v>cento e cinquenta e um centavos</v>
          </cell>
        </row>
        <row r="153">
          <cell r="A153">
            <v>152</v>
          </cell>
          <cell r="B153" t="str">
            <v xml:space="preserve">cento e cinquenta e dois milhões, </v>
          </cell>
          <cell r="C153" t="str">
            <v xml:space="preserve">cento e cinquenta e dois mil, </v>
          </cell>
          <cell r="D153" t="str">
            <v>cento e cinquenta e dois</v>
          </cell>
          <cell r="E153" t="str">
            <v>cento e cinquenta e dois centavos</v>
          </cell>
        </row>
        <row r="154">
          <cell r="A154">
            <v>153</v>
          </cell>
          <cell r="B154" t="str">
            <v xml:space="preserve">cento e cinquenta e tres milhões, </v>
          </cell>
          <cell r="C154" t="str">
            <v xml:space="preserve">cento e cinquenta e tres mil, </v>
          </cell>
          <cell r="D154" t="str">
            <v>cento e cinquenta e tres</v>
          </cell>
          <cell r="E154" t="str">
            <v>cento e cinquenta e tres centavos</v>
          </cell>
        </row>
        <row r="155">
          <cell r="A155">
            <v>154</v>
          </cell>
          <cell r="B155" t="str">
            <v xml:space="preserve">cento e cinquenta e quatro milhões, </v>
          </cell>
          <cell r="C155" t="str">
            <v xml:space="preserve">cento e cinquenta e quatro mil, </v>
          </cell>
          <cell r="D155" t="str">
            <v>cento e cinquenta e quatro</v>
          </cell>
          <cell r="E155" t="str">
            <v>cento e cinquenta e quatro centavos</v>
          </cell>
        </row>
        <row r="156">
          <cell r="A156">
            <v>155</v>
          </cell>
          <cell r="B156" t="str">
            <v xml:space="preserve">cento e cinquenta e cinco milhões, </v>
          </cell>
          <cell r="C156" t="str">
            <v xml:space="preserve">cento e cinquenta e cinco mil, </v>
          </cell>
          <cell r="D156" t="str">
            <v>cento e cinquenta e cinco</v>
          </cell>
          <cell r="E156" t="str">
            <v>cento e cinquenta e cinco centavos</v>
          </cell>
        </row>
        <row r="157">
          <cell r="A157">
            <v>156</v>
          </cell>
          <cell r="B157" t="str">
            <v xml:space="preserve">cento e cinquenta e seis milhões, </v>
          </cell>
          <cell r="C157" t="str">
            <v xml:space="preserve">cento e cinquenta e seis mil, </v>
          </cell>
          <cell r="D157" t="str">
            <v>cento e cinquenta e seis</v>
          </cell>
          <cell r="E157" t="str">
            <v>cento e cinquenta e seis centavos</v>
          </cell>
        </row>
        <row r="158">
          <cell r="A158">
            <v>157</v>
          </cell>
          <cell r="B158" t="str">
            <v xml:space="preserve">cento e cinquenta e sete milhões, </v>
          </cell>
          <cell r="C158" t="str">
            <v xml:space="preserve">cento e cinquenta e sete mil, </v>
          </cell>
          <cell r="D158" t="str">
            <v>cento e cinquenta e sete</v>
          </cell>
          <cell r="E158" t="str">
            <v>cento e cinquenta e sete centavos</v>
          </cell>
        </row>
        <row r="159">
          <cell r="A159">
            <v>158</v>
          </cell>
          <cell r="B159" t="str">
            <v xml:space="preserve">cento e cinquenta e oito milhões, </v>
          </cell>
          <cell r="C159" t="str">
            <v xml:space="preserve">cento e cinquenta e oito mil, </v>
          </cell>
          <cell r="D159" t="str">
            <v>cento e cinquenta e oito</v>
          </cell>
          <cell r="E159" t="str">
            <v>cento e cinquenta e oito centavos</v>
          </cell>
        </row>
        <row r="160">
          <cell r="A160">
            <v>159</v>
          </cell>
          <cell r="B160" t="str">
            <v xml:space="preserve">cento e cinquenta e nove milhões, </v>
          </cell>
          <cell r="C160" t="str">
            <v xml:space="preserve">cento e cinquenta e nove mil, </v>
          </cell>
          <cell r="D160" t="str">
            <v>cento e cinquenta e nove</v>
          </cell>
          <cell r="E160" t="str">
            <v>cento e cinquenta e nove centavos</v>
          </cell>
        </row>
        <row r="161">
          <cell r="A161">
            <v>160</v>
          </cell>
          <cell r="B161" t="str">
            <v xml:space="preserve">cento e sessenta milhões, </v>
          </cell>
          <cell r="C161" t="str">
            <v xml:space="preserve">cento e sessenta mil, </v>
          </cell>
          <cell r="D161" t="str">
            <v>cento e sessenta</v>
          </cell>
          <cell r="E161" t="str">
            <v>cento e sessenta centavos</v>
          </cell>
        </row>
        <row r="162">
          <cell r="A162">
            <v>161</v>
          </cell>
          <cell r="B162" t="str">
            <v xml:space="preserve">cento e sessenta e um milhões, </v>
          </cell>
          <cell r="C162" t="str">
            <v xml:space="preserve">cento e sessenta e um mil, </v>
          </cell>
          <cell r="D162" t="str">
            <v>cento e sessenta e um</v>
          </cell>
          <cell r="E162" t="str">
            <v>cento e sessenta e um centavos</v>
          </cell>
        </row>
        <row r="163">
          <cell r="A163">
            <v>162</v>
          </cell>
          <cell r="B163" t="str">
            <v xml:space="preserve">cento e sessenta e dois milhões, </v>
          </cell>
          <cell r="C163" t="str">
            <v xml:space="preserve">cento e sessenta e dois mil, </v>
          </cell>
          <cell r="D163" t="str">
            <v>cento e sessenta e dois</v>
          </cell>
          <cell r="E163" t="str">
            <v>cento e sessenta e dois centavos</v>
          </cell>
        </row>
        <row r="164">
          <cell r="A164">
            <v>163</v>
          </cell>
          <cell r="B164" t="str">
            <v xml:space="preserve">cento e sessenta e tres milhões, </v>
          </cell>
          <cell r="C164" t="str">
            <v xml:space="preserve">cento e sessenta e tres mil, </v>
          </cell>
          <cell r="D164" t="str">
            <v>cento e sessenta e tres</v>
          </cell>
          <cell r="E164" t="str">
            <v>cento e sessenta e tres centavos</v>
          </cell>
        </row>
        <row r="165">
          <cell r="A165">
            <v>164</v>
          </cell>
          <cell r="B165" t="str">
            <v xml:space="preserve">cento e sessenta e quatro milhões, </v>
          </cell>
          <cell r="C165" t="str">
            <v xml:space="preserve">cento e sessenta e quatro mil, </v>
          </cell>
          <cell r="D165" t="str">
            <v>cento e sessenta e quatro</v>
          </cell>
          <cell r="E165" t="str">
            <v>cento e sessenta e quatro centavos</v>
          </cell>
        </row>
        <row r="166">
          <cell r="A166">
            <v>165</v>
          </cell>
          <cell r="B166" t="str">
            <v xml:space="preserve">cento e sessenta e cinco milhões, </v>
          </cell>
          <cell r="C166" t="str">
            <v xml:space="preserve">cento e sessenta e cinco mil, </v>
          </cell>
          <cell r="D166" t="str">
            <v>cento e sessenta e cinco</v>
          </cell>
          <cell r="E166" t="str">
            <v>cento e sessenta e cinco centavos</v>
          </cell>
        </row>
        <row r="167">
          <cell r="A167">
            <v>166</v>
          </cell>
          <cell r="B167" t="str">
            <v xml:space="preserve">cento e sessenta e seis milhões, </v>
          </cell>
          <cell r="C167" t="str">
            <v xml:space="preserve">cento e sessenta e seis mil, </v>
          </cell>
          <cell r="D167" t="str">
            <v>cento e sessenta e seis</v>
          </cell>
          <cell r="E167" t="str">
            <v>cento e sessenta e seis centavos</v>
          </cell>
        </row>
        <row r="168">
          <cell r="A168">
            <v>167</v>
          </cell>
          <cell r="B168" t="str">
            <v xml:space="preserve">cento e sessenta e sete milhões, </v>
          </cell>
          <cell r="C168" t="str">
            <v xml:space="preserve">cento e sessenta e sete mil, </v>
          </cell>
          <cell r="D168" t="str">
            <v>cento e sessenta e sete</v>
          </cell>
          <cell r="E168" t="str">
            <v>cento e sessenta e sete centavos</v>
          </cell>
        </row>
        <row r="169">
          <cell r="A169">
            <v>168</v>
          </cell>
          <cell r="B169" t="str">
            <v xml:space="preserve">cento e sessenta e oito milhões, </v>
          </cell>
          <cell r="C169" t="str">
            <v xml:space="preserve">cento e sessenta e oito mil, </v>
          </cell>
          <cell r="D169" t="str">
            <v>cento e sessenta e oito</v>
          </cell>
          <cell r="E169" t="str">
            <v>cento e sessenta e oito centavos</v>
          </cell>
        </row>
        <row r="170">
          <cell r="A170">
            <v>169</v>
          </cell>
          <cell r="B170" t="str">
            <v xml:space="preserve">cento e sessenta e nove milhões, </v>
          </cell>
          <cell r="C170" t="str">
            <v xml:space="preserve">cento e sessenta e nove mil, </v>
          </cell>
          <cell r="D170" t="str">
            <v>cento e sessenta e nove</v>
          </cell>
          <cell r="E170" t="str">
            <v>cento e sessenta e nove centavos</v>
          </cell>
        </row>
        <row r="171">
          <cell r="A171">
            <v>170</v>
          </cell>
          <cell r="B171" t="str">
            <v xml:space="preserve">cento e setenta milhões, </v>
          </cell>
          <cell r="C171" t="str">
            <v xml:space="preserve">cento e setenta mil, </v>
          </cell>
          <cell r="D171" t="str">
            <v>cento e setenta</v>
          </cell>
          <cell r="E171" t="str">
            <v>cento e setenta centavos</v>
          </cell>
        </row>
        <row r="172">
          <cell r="A172">
            <v>171</v>
          </cell>
          <cell r="B172" t="str">
            <v xml:space="preserve">cento e setenta e um milhões, </v>
          </cell>
          <cell r="C172" t="str">
            <v xml:space="preserve">cento e setenta e um mil, </v>
          </cell>
          <cell r="D172" t="str">
            <v>cento e setenta e um</v>
          </cell>
          <cell r="E172" t="str">
            <v>cento e setenta e um centavos</v>
          </cell>
        </row>
        <row r="173">
          <cell r="A173">
            <v>172</v>
          </cell>
          <cell r="B173" t="str">
            <v xml:space="preserve">cento e setenta e dois milhões, </v>
          </cell>
          <cell r="C173" t="str">
            <v xml:space="preserve">cento e setenta e dois mil, </v>
          </cell>
          <cell r="D173" t="str">
            <v>cento e setenta e dois</v>
          </cell>
          <cell r="E173" t="str">
            <v>cento e setenta e dois centavos</v>
          </cell>
        </row>
        <row r="174">
          <cell r="A174">
            <v>173</v>
          </cell>
          <cell r="B174" t="str">
            <v xml:space="preserve">cento e setenta e tres milhões, </v>
          </cell>
          <cell r="C174" t="str">
            <v xml:space="preserve">cento e setenta e tres mil, </v>
          </cell>
          <cell r="D174" t="str">
            <v>cento e setenta e tres</v>
          </cell>
          <cell r="E174" t="str">
            <v>cento e setenta e tres centavos</v>
          </cell>
        </row>
        <row r="175">
          <cell r="A175">
            <v>174</v>
          </cell>
          <cell r="B175" t="str">
            <v xml:space="preserve">cento e setenta e quatro milhões, </v>
          </cell>
          <cell r="C175" t="str">
            <v xml:space="preserve">cento e setenta e quatro mil, </v>
          </cell>
          <cell r="D175" t="str">
            <v>cento e setenta e quatro</v>
          </cell>
          <cell r="E175" t="str">
            <v>cento e setenta e quatro centavos</v>
          </cell>
        </row>
        <row r="176">
          <cell r="A176">
            <v>175</v>
          </cell>
          <cell r="B176" t="str">
            <v xml:space="preserve">cento e setenta e cinco milhões, </v>
          </cell>
          <cell r="C176" t="str">
            <v xml:space="preserve">cento e setenta e cinco mil, </v>
          </cell>
          <cell r="D176" t="str">
            <v>cento e setenta e cinco</v>
          </cell>
          <cell r="E176" t="str">
            <v>cento e setenta e cinco centavos</v>
          </cell>
        </row>
        <row r="177">
          <cell r="A177">
            <v>176</v>
          </cell>
          <cell r="B177" t="str">
            <v xml:space="preserve">cento e setenta e seis milhões, </v>
          </cell>
          <cell r="C177" t="str">
            <v xml:space="preserve">cento e setenta e seis mil, </v>
          </cell>
          <cell r="D177" t="str">
            <v>cento e setenta e seis</v>
          </cell>
          <cell r="E177" t="str">
            <v>cento e setenta e seis centavos</v>
          </cell>
        </row>
        <row r="178">
          <cell r="A178">
            <v>177</v>
          </cell>
          <cell r="B178" t="str">
            <v xml:space="preserve">cento e setenta e sete milhões, </v>
          </cell>
          <cell r="C178" t="str">
            <v xml:space="preserve">cento e setenta e sete mil, </v>
          </cell>
          <cell r="D178" t="str">
            <v>cento e setenta e sete</v>
          </cell>
          <cell r="E178" t="str">
            <v>cento e setenta e sete centavos</v>
          </cell>
        </row>
        <row r="179">
          <cell r="A179">
            <v>178</v>
          </cell>
          <cell r="B179" t="str">
            <v xml:space="preserve">cento e setenta e oito milhões, </v>
          </cell>
          <cell r="C179" t="str">
            <v xml:space="preserve">cento e setenta e oito mil, </v>
          </cell>
          <cell r="D179" t="str">
            <v>cento e setenta e oito</v>
          </cell>
          <cell r="E179" t="str">
            <v>cento e setenta e oito centavos</v>
          </cell>
        </row>
        <row r="180">
          <cell r="A180">
            <v>179</v>
          </cell>
          <cell r="B180" t="str">
            <v xml:space="preserve">cento e setenta e nove milhões, </v>
          </cell>
          <cell r="C180" t="str">
            <v xml:space="preserve">cento e setenta e nove mil, </v>
          </cell>
          <cell r="D180" t="str">
            <v>cento e setenta e nove</v>
          </cell>
          <cell r="E180" t="str">
            <v>cento e setenta e nove centavos</v>
          </cell>
        </row>
        <row r="181">
          <cell r="A181">
            <v>180</v>
          </cell>
          <cell r="B181" t="str">
            <v xml:space="preserve">cento e oitenta milhões, </v>
          </cell>
          <cell r="C181" t="str">
            <v xml:space="preserve">cento e oitenta mil, </v>
          </cell>
          <cell r="D181" t="str">
            <v>cento e oitenta</v>
          </cell>
          <cell r="E181" t="str">
            <v>cento e oitenta centavos</v>
          </cell>
        </row>
        <row r="182">
          <cell r="A182">
            <v>181</v>
          </cell>
          <cell r="B182" t="str">
            <v xml:space="preserve">cento e oitenta e um milhões, </v>
          </cell>
          <cell r="C182" t="str">
            <v xml:space="preserve">cento e oitenta e um mil, </v>
          </cell>
          <cell r="D182" t="str">
            <v>cento e oitenta e um</v>
          </cell>
          <cell r="E182" t="str">
            <v>cento e oitenta e um centavos</v>
          </cell>
        </row>
        <row r="183">
          <cell r="A183">
            <v>182</v>
          </cell>
          <cell r="B183" t="str">
            <v xml:space="preserve">cento e oitenta e dois milhões, </v>
          </cell>
          <cell r="C183" t="str">
            <v xml:space="preserve">cento e oitenta e dois mil, </v>
          </cell>
          <cell r="D183" t="str">
            <v>cento e oitenta e dois</v>
          </cell>
          <cell r="E183" t="str">
            <v>cento e oitenta e dois centavos</v>
          </cell>
        </row>
        <row r="184">
          <cell r="A184">
            <v>183</v>
          </cell>
          <cell r="B184" t="str">
            <v xml:space="preserve">cento e oitenta e tres milhões, </v>
          </cell>
          <cell r="C184" t="str">
            <v xml:space="preserve">cento e oitenta e tres mil, </v>
          </cell>
          <cell r="D184" t="str">
            <v>cento e oitenta e tres</v>
          </cell>
          <cell r="E184" t="str">
            <v>cento e oitenta e tres centavos</v>
          </cell>
        </row>
        <row r="185">
          <cell r="A185">
            <v>184</v>
          </cell>
          <cell r="B185" t="str">
            <v xml:space="preserve">cento e oitenta e quatro milhões, </v>
          </cell>
          <cell r="C185" t="str">
            <v xml:space="preserve">cento e oitenta e quatro mil, </v>
          </cell>
          <cell r="D185" t="str">
            <v>cento e oitenta e quatro</v>
          </cell>
          <cell r="E185" t="str">
            <v>cento e oitenta e quatro centavos</v>
          </cell>
        </row>
        <row r="186">
          <cell r="A186">
            <v>185</v>
          </cell>
          <cell r="B186" t="str">
            <v xml:space="preserve">cento e oitenta e cinco milhões, </v>
          </cell>
          <cell r="C186" t="str">
            <v xml:space="preserve">cento e oitenta e cinco mil, </v>
          </cell>
          <cell r="D186" t="str">
            <v>cento e oitenta e cinco</v>
          </cell>
          <cell r="E186" t="str">
            <v>cento e oitenta e cinco centavos</v>
          </cell>
        </row>
        <row r="187">
          <cell r="A187">
            <v>186</v>
          </cell>
          <cell r="B187" t="str">
            <v xml:space="preserve">cento e oitenta e seis milhões, </v>
          </cell>
          <cell r="C187" t="str">
            <v xml:space="preserve">cento e oitenta e seis mil, </v>
          </cell>
          <cell r="D187" t="str">
            <v>cento e oitenta e seis</v>
          </cell>
          <cell r="E187" t="str">
            <v>cento e oitenta e seis centavos</v>
          </cell>
        </row>
        <row r="188">
          <cell r="A188">
            <v>187</v>
          </cell>
          <cell r="B188" t="str">
            <v xml:space="preserve">cento e oitenta e sete milhões, </v>
          </cell>
          <cell r="C188" t="str">
            <v xml:space="preserve">cento e oitenta e sete mil, </v>
          </cell>
          <cell r="D188" t="str">
            <v>cento e oitenta e sete</v>
          </cell>
          <cell r="E188" t="str">
            <v>cento e oitenta e sete centavos</v>
          </cell>
        </row>
        <row r="189">
          <cell r="A189">
            <v>188</v>
          </cell>
          <cell r="B189" t="str">
            <v xml:space="preserve">cento e oitenta e oito milhões, </v>
          </cell>
          <cell r="C189" t="str">
            <v xml:space="preserve">cento e oitenta e oito mil, </v>
          </cell>
          <cell r="D189" t="str">
            <v>cento e oitenta e oito</v>
          </cell>
          <cell r="E189" t="str">
            <v>cento e oitenta e oito centavos</v>
          </cell>
        </row>
        <row r="190">
          <cell r="A190">
            <v>189</v>
          </cell>
          <cell r="B190" t="str">
            <v xml:space="preserve">cento e oitenta e nove milhões, </v>
          </cell>
          <cell r="C190" t="str">
            <v xml:space="preserve">cento e oitenta e nove mil, </v>
          </cell>
          <cell r="D190" t="str">
            <v>cento e oitenta e nove</v>
          </cell>
          <cell r="E190" t="str">
            <v>cento e oitenta e nove centavos</v>
          </cell>
        </row>
        <row r="191">
          <cell r="A191">
            <v>190</v>
          </cell>
          <cell r="B191" t="str">
            <v xml:space="preserve">cento e noventa milhões, </v>
          </cell>
          <cell r="C191" t="str">
            <v xml:space="preserve">cento e noventa mil, </v>
          </cell>
          <cell r="D191" t="str">
            <v>cento e noventa</v>
          </cell>
          <cell r="E191" t="str">
            <v>cento e noventa centavos</v>
          </cell>
        </row>
        <row r="192">
          <cell r="A192">
            <v>191</v>
          </cell>
          <cell r="B192" t="str">
            <v xml:space="preserve">cento e noventa e um milhões, </v>
          </cell>
          <cell r="C192" t="str">
            <v xml:space="preserve">cento e noventa e um mil, </v>
          </cell>
          <cell r="D192" t="str">
            <v>cento e noventa e um</v>
          </cell>
          <cell r="E192" t="str">
            <v>cento e noventa e um centavos</v>
          </cell>
        </row>
        <row r="193">
          <cell r="A193">
            <v>192</v>
          </cell>
          <cell r="B193" t="str">
            <v xml:space="preserve">cento e noventa e dois milhões, </v>
          </cell>
          <cell r="C193" t="str">
            <v xml:space="preserve">cento e noventa e dois mil, </v>
          </cell>
          <cell r="D193" t="str">
            <v>cento e noventa e dois</v>
          </cell>
          <cell r="E193" t="str">
            <v>cento e noventa e dois centavos</v>
          </cell>
        </row>
        <row r="194">
          <cell r="A194">
            <v>193</v>
          </cell>
          <cell r="B194" t="str">
            <v xml:space="preserve">cento e noventa e tres milhões, </v>
          </cell>
          <cell r="C194" t="str">
            <v xml:space="preserve">cento e noventa e tres mil, </v>
          </cell>
          <cell r="D194" t="str">
            <v>cento e noventa e tres</v>
          </cell>
          <cell r="E194" t="str">
            <v>cento e noventa e tres centavos</v>
          </cell>
        </row>
        <row r="195">
          <cell r="A195">
            <v>194</v>
          </cell>
          <cell r="B195" t="str">
            <v xml:space="preserve">cento e noventa e quatro milhões, </v>
          </cell>
          <cell r="C195" t="str">
            <v xml:space="preserve">cento e noventa e quatro mil, </v>
          </cell>
          <cell r="D195" t="str">
            <v>cento e noventa e quatro</v>
          </cell>
          <cell r="E195" t="str">
            <v>cento e noventa e quatro centavos</v>
          </cell>
        </row>
        <row r="196">
          <cell r="A196">
            <v>195</v>
          </cell>
          <cell r="B196" t="str">
            <v xml:space="preserve">cento e noventa e cinco milhões, </v>
          </cell>
          <cell r="C196" t="str">
            <v xml:space="preserve">cento e noventa e cinco mil, </v>
          </cell>
          <cell r="D196" t="str">
            <v>cento e noventa e cinco</v>
          </cell>
          <cell r="E196" t="str">
            <v>cento e noventa e cinco centavos</v>
          </cell>
        </row>
        <row r="197">
          <cell r="A197">
            <v>196</v>
          </cell>
          <cell r="B197" t="str">
            <v xml:space="preserve">cento e noventa e seis milhões, </v>
          </cell>
          <cell r="C197" t="str">
            <v xml:space="preserve">cento e noventa e seis mil, </v>
          </cell>
          <cell r="D197" t="str">
            <v>cento e noventa e seis</v>
          </cell>
          <cell r="E197" t="str">
            <v>cento e noventa e seis centavos</v>
          </cell>
        </row>
        <row r="198">
          <cell r="A198">
            <v>197</v>
          </cell>
          <cell r="B198" t="str">
            <v xml:space="preserve">cento e noventa e sete milhões, </v>
          </cell>
          <cell r="C198" t="str">
            <v xml:space="preserve">cento e noventa e sete mil, </v>
          </cell>
          <cell r="D198" t="str">
            <v>cento e noventa e sete</v>
          </cell>
          <cell r="E198" t="str">
            <v>cento e noventa e sete centavos</v>
          </cell>
        </row>
        <row r="199">
          <cell r="A199">
            <v>198</v>
          </cell>
          <cell r="B199" t="str">
            <v xml:space="preserve">cento e noventa e oito milhões, </v>
          </cell>
          <cell r="C199" t="str">
            <v xml:space="preserve">cento e noventa e oito mil, </v>
          </cell>
          <cell r="D199" t="str">
            <v>cento e noventa e oito</v>
          </cell>
          <cell r="E199" t="str">
            <v>cento e noventa e oito centavos</v>
          </cell>
        </row>
        <row r="200">
          <cell r="A200">
            <v>199</v>
          </cell>
          <cell r="B200" t="str">
            <v xml:space="preserve">cento e noventa e nove milhões, </v>
          </cell>
          <cell r="C200" t="str">
            <v xml:space="preserve">cento e noventa e nove mil, </v>
          </cell>
          <cell r="D200" t="str">
            <v>cento e noventa e nove</v>
          </cell>
          <cell r="E200" t="str">
            <v>cento e noventa e nove centavos</v>
          </cell>
        </row>
        <row r="201">
          <cell r="A201">
            <v>200</v>
          </cell>
          <cell r="B201" t="str">
            <v xml:space="preserve">duzentos milhões, </v>
          </cell>
          <cell r="C201" t="str">
            <v xml:space="preserve">duzentos mil, </v>
          </cell>
          <cell r="D201" t="str">
            <v>duzentos</v>
          </cell>
          <cell r="E201" t="str">
            <v>duzentos centavos</v>
          </cell>
        </row>
        <row r="202">
          <cell r="A202">
            <v>201</v>
          </cell>
          <cell r="B202" t="str">
            <v xml:space="preserve">duzentos e um milhões, </v>
          </cell>
          <cell r="C202" t="str">
            <v xml:space="preserve">duzentos e um mil, </v>
          </cell>
          <cell r="D202" t="str">
            <v>duzentos e um</v>
          </cell>
          <cell r="E202" t="str">
            <v>duzentos e um centavos</v>
          </cell>
        </row>
        <row r="203">
          <cell r="A203">
            <v>202</v>
          </cell>
          <cell r="B203" t="str">
            <v xml:space="preserve">duzentos e dois milhões, </v>
          </cell>
          <cell r="C203" t="str">
            <v xml:space="preserve">duzentos e dois mil, </v>
          </cell>
          <cell r="D203" t="str">
            <v>duzentos e dois</v>
          </cell>
          <cell r="E203" t="str">
            <v>duzentos e dois centavos</v>
          </cell>
        </row>
        <row r="204">
          <cell r="A204">
            <v>203</v>
          </cell>
          <cell r="B204" t="str">
            <v xml:space="preserve">duzentos e tres milhões, </v>
          </cell>
          <cell r="C204" t="str">
            <v xml:space="preserve">duzentos e tres mil, </v>
          </cell>
          <cell r="D204" t="str">
            <v>duzentos e tres</v>
          </cell>
          <cell r="E204" t="str">
            <v>duzentos e tres centavos</v>
          </cell>
        </row>
        <row r="205">
          <cell r="A205">
            <v>204</v>
          </cell>
          <cell r="B205" t="str">
            <v xml:space="preserve">duzentos e quatro milhões, </v>
          </cell>
          <cell r="C205" t="str">
            <v xml:space="preserve">duzentos e quatro mil, </v>
          </cell>
          <cell r="D205" t="str">
            <v>duzentos e quatro</v>
          </cell>
          <cell r="E205" t="str">
            <v>duzentos e quatro centavos</v>
          </cell>
        </row>
        <row r="206">
          <cell r="A206">
            <v>205</v>
          </cell>
          <cell r="B206" t="str">
            <v xml:space="preserve">duzentos e cinco milhões, </v>
          </cell>
          <cell r="C206" t="str">
            <v xml:space="preserve">duzentos e cinco mil, </v>
          </cell>
          <cell r="D206" t="str">
            <v>duzentos e cinco</v>
          </cell>
          <cell r="E206" t="str">
            <v>duzentos e cinco centavos</v>
          </cell>
        </row>
        <row r="207">
          <cell r="A207">
            <v>206</v>
          </cell>
          <cell r="B207" t="str">
            <v xml:space="preserve">duzentos e seis milhões, </v>
          </cell>
          <cell r="C207" t="str">
            <v xml:space="preserve">duzentos e seis mil, </v>
          </cell>
          <cell r="D207" t="str">
            <v>duzentos e seis</v>
          </cell>
          <cell r="E207" t="str">
            <v>duzentos e seis centavos</v>
          </cell>
        </row>
        <row r="208">
          <cell r="A208">
            <v>207</v>
          </cell>
          <cell r="B208" t="str">
            <v xml:space="preserve">duzentos e sete milhões, </v>
          </cell>
          <cell r="C208" t="str">
            <v xml:space="preserve">duzentos e sete mil, </v>
          </cell>
          <cell r="D208" t="str">
            <v>duzentos e sete</v>
          </cell>
          <cell r="E208" t="str">
            <v>duzentos e sete centavos</v>
          </cell>
        </row>
        <row r="209">
          <cell r="A209">
            <v>208</v>
          </cell>
          <cell r="B209" t="str">
            <v xml:space="preserve">duzentos e oito milhões, </v>
          </cell>
          <cell r="C209" t="str">
            <v xml:space="preserve">duzentos e oito mil, </v>
          </cell>
          <cell r="D209" t="str">
            <v>duzentos e oito</v>
          </cell>
          <cell r="E209" t="str">
            <v>duzentos e oito centavos</v>
          </cell>
        </row>
        <row r="210">
          <cell r="A210">
            <v>209</v>
          </cell>
          <cell r="B210" t="str">
            <v xml:space="preserve">duzentos e nove milhões, </v>
          </cell>
          <cell r="C210" t="str">
            <v xml:space="preserve">duzentos e nove mil, </v>
          </cell>
          <cell r="D210" t="str">
            <v>duzentos e nove</v>
          </cell>
          <cell r="E210" t="str">
            <v>duzentos e nove centavos</v>
          </cell>
        </row>
        <row r="211">
          <cell r="A211">
            <v>210</v>
          </cell>
          <cell r="B211" t="str">
            <v xml:space="preserve">duzentos e dez milhões, </v>
          </cell>
          <cell r="C211" t="str">
            <v xml:space="preserve">duzentos e dez mil, </v>
          </cell>
          <cell r="D211" t="str">
            <v>duzentos e dez</v>
          </cell>
          <cell r="E211" t="str">
            <v>duzentos e dez centavos</v>
          </cell>
        </row>
        <row r="212">
          <cell r="A212">
            <v>211</v>
          </cell>
          <cell r="B212" t="str">
            <v xml:space="preserve">duzentos e onze milhões, </v>
          </cell>
          <cell r="C212" t="str">
            <v xml:space="preserve">duzentos e onze mil, </v>
          </cell>
          <cell r="D212" t="str">
            <v>duzentos e onze</v>
          </cell>
          <cell r="E212" t="str">
            <v>duzentos e onze centavos</v>
          </cell>
        </row>
        <row r="213">
          <cell r="A213">
            <v>212</v>
          </cell>
          <cell r="B213" t="str">
            <v xml:space="preserve">duzentos e doze milhões, </v>
          </cell>
          <cell r="C213" t="str">
            <v xml:space="preserve">duzentos e doze mil, </v>
          </cell>
          <cell r="D213" t="str">
            <v>duzentos e doze</v>
          </cell>
          <cell r="E213" t="str">
            <v>duzentos e doze centavos</v>
          </cell>
        </row>
        <row r="214">
          <cell r="A214">
            <v>213</v>
          </cell>
          <cell r="B214" t="str">
            <v xml:space="preserve">duzentos e treze milhões, </v>
          </cell>
          <cell r="C214" t="str">
            <v xml:space="preserve">duzentos e treze mil, </v>
          </cell>
          <cell r="D214" t="str">
            <v>duzentos e treze</v>
          </cell>
          <cell r="E214" t="str">
            <v>duzentos e treze centavos</v>
          </cell>
        </row>
        <row r="215">
          <cell r="A215">
            <v>214</v>
          </cell>
          <cell r="B215" t="str">
            <v xml:space="preserve">duzentos e quatorze milhões, </v>
          </cell>
          <cell r="C215" t="str">
            <v xml:space="preserve">duzentos e quatorze mil, </v>
          </cell>
          <cell r="D215" t="str">
            <v>duzentos e quatorze</v>
          </cell>
          <cell r="E215" t="str">
            <v>duzentos e quatorze centavos</v>
          </cell>
        </row>
        <row r="216">
          <cell r="A216">
            <v>215</v>
          </cell>
          <cell r="B216" t="str">
            <v xml:space="preserve">duzentos e quinze milhões, </v>
          </cell>
          <cell r="C216" t="str">
            <v xml:space="preserve">duzentos e quinze mil, </v>
          </cell>
          <cell r="D216" t="str">
            <v>duzentos e quinze</v>
          </cell>
          <cell r="E216" t="str">
            <v>duzentos e quinze centavos</v>
          </cell>
        </row>
        <row r="217">
          <cell r="A217">
            <v>216</v>
          </cell>
          <cell r="B217" t="str">
            <v xml:space="preserve">duzentos e dezesseis milhões, </v>
          </cell>
          <cell r="C217" t="str">
            <v xml:space="preserve">duzentos e dezesseis mil, </v>
          </cell>
          <cell r="D217" t="str">
            <v>duzentos e dezesseis</v>
          </cell>
          <cell r="E217" t="str">
            <v>duzentos e dezesseis centavos</v>
          </cell>
        </row>
        <row r="218">
          <cell r="A218">
            <v>217</v>
          </cell>
          <cell r="B218" t="str">
            <v xml:space="preserve">duzentos e dezessete milhões, </v>
          </cell>
          <cell r="C218" t="str">
            <v xml:space="preserve">duzentos e dezessete mil, </v>
          </cell>
          <cell r="D218" t="str">
            <v>duzentos e dezessete</v>
          </cell>
          <cell r="E218" t="str">
            <v>duzentos e dezessete centavos</v>
          </cell>
        </row>
        <row r="219">
          <cell r="A219">
            <v>218</v>
          </cell>
          <cell r="B219" t="str">
            <v xml:space="preserve">duzentos e dezoito milhões, </v>
          </cell>
          <cell r="C219" t="str">
            <v xml:space="preserve">duzentos e dezoito mil, </v>
          </cell>
          <cell r="D219" t="str">
            <v>duzentos e dezoito</v>
          </cell>
          <cell r="E219" t="str">
            <v>duzentos e dezoito centavos</v>
          </cell>
        </row>
        <row r="220">
          <cell r="A220">
            <v>219</v>
          </cell>
          <cell r="B220" t="str">
            <v xml:space="preserve">duzentos e dezenove milhões, </v>
          </cell>
          <cell r="C220" t="str">
            <v xml:space="preserve">duzentos e dezenove mil, </v>
          </cell>
          <cell r="D220" t="str">
            <v>duzentos e dezenove</v>
          </cell>
          <cell r="E220" t="str">
            <v>duzentos e dezenove centavos</v>
          </cell>
        </row>
        <row r="221">
          <cell r="A221">
            <v>220</v>
          </cell>
          <cell r="B221" t="str">
            <v xml:space="preserve">duzentos e vinte milhões, </v>
          </cell>
          <cell r="C221" t="str">
            <v xml:space="preserve">duzentos e vinte mil, </v>
          </cell>
          <cell r="D221" t="str">
            <v>duzentos e vinte</v>
          </cell>
          <cell r="E221" t="str">
            <v>duzentos e vinte centavos</v>
          </cell>
        </row>
        <row r="222">
          <cell r="A222">
            <v>221</v>
          </cell>
          <cell r="B222" t="str">
            <v xml:space="preserve">duzentos e vinte e um milhões, </v>
          </cell>
          <cell r="C222" t="str">
            <v xml:space="preserve">duzentos e vinte e um mil, </v>
          </cell>
          <cell r="D222" t="str">
            <v>duzentos e vinte e um</v>
          </cell>
          <cell r="E222" t="str">
            <v>duzentos e vinte e um centavos</v>
          </cell>
        </row>
        <row r="223">
          <cell r="A223">
            <v>222</v>
          </cell>
          <cell r="B223" t="str">
            <v xml:space="preserve">duzentos e vinte e dois milhões, </v>
          </cell>
          <cell r="C223" t="str">
            <v xml:space="preserve">duzentos e vinte e dois mil, </v>
          </cell>
          <cell r="D223" t="str">
            <v>duzentos e vinte e dois</v>
          </cell>
          <cell r="E223" t="str">
            <v>duzentos e vinte e dois centavos</v>
          </cell>
        </row>
        <row r="224">
          <cell r="A224">
            <v>223</v>
          </cell>
          <cell r="B224" t="str">
            <v xml:space="preserve">duzentos e vinte e tres milhões, </v>
          </cell>
          <cell r="C224" t="str">
            <v xml:space="preserve">duzentos e vinte e tres mil, </v>
          </cell>
          <cell r="D224" t="str">
            <v>duzentos e vinte e tres</v>
          </cell>
          <cell r="E224" t="str">
            <v>duzentos e vinte e tres centavos</v>
          </cell>
        </row>
        <row r="225">
          <cell r="A225">
            <v>224</v>
          </cell>
          <cell r="B225" t="str">
            <v xml:space="preserve">duzentos e vinte e quatro milhões, </v>
          </cell>
          <cell r="C225" t="str">
            <v xml:space="preserve">duzentos e vinte e quatro mil, </v>
          </cell>
          <cell r="D225" t="str">
            <v>duzentos e vinte e quatro</v>
          </cell>
          <cell r="E225" t="str">
            <v>duzentos e vinte e quatro centavos</v>
          </cell>
        </row>
        <row r="226">
          <cell r="A226">
            <v>225</v>
          </cell>
          <cell r="B226" t="str">
            <v xml:space="preserve">duzentos e vinte e cinco milhões, </v>
          </cell>
          <cell r="C226" t="str">
            <v xml:space="preserve">duzentos e vinte e cinco mil, </v>
          </cell>
          <cell r="D226" t="str">
            <v>duzentos e vinte e cinco</v>
          </cell>
          <cell r="E226" t="str">
            <v>duzentos e vinte e cinco centavos</v>
          </cell>
        </row>
        <row r="227">
          <cell r="A227">
            <v>226</v>
          </cell>
          <cell r="B227" t="str">
            <v xml:space="preserve">duzentos e vinte e seis milhões, </v>
          </cell>
          <cell r="C227" t="str">
            <v xml:space="preserve">duzentos e vinte e seis mil, </v>
          </cell>
          <cell r="D227" t="str">
            <v>duzentos e vinte e seis</v>
          </cell>
          <cell r="E227" t="str">
            <v>duzentos e vinte e seis centavos</v>
          </cell>
        </row>
        <row r="228">
          <cell r="A228">
            <v>227</v>
          </cell>
          <cell r="B228" t="str">
            <v xml:space="preserve">duzentos e vinte e sete milhões, </v>
          </cell>
          <cell r="C228" t="str">
            <v xml:space="preserve">duzentos e vinte e sete mil, </v>
          </cell>
          <cell r="D228" t="str">
            <v>duzentos e vinte e sete</v>
          </cell>
          <cell r="E228" t="str">
            <v>duzentos e vinte e sete centavos</v>
          </cell>
        </row>
        <row r="229">
          <cell r="A229">
            <v>228</v>
          </cell>
          <cell r="B229" t="str">
            <v xml:space="preserve">duzentos e vinte e oito milhões, </v>
          </cell>
          <cell r="C229" t="str">
            <v xml:space="preserve">duzentos e vinte e oito mil, </v>
          </cell>
          <cell r="D229" t="str">
            <v>duzentos e vinte e oito</v>
          </cell>
          <cell r="E229" t="str">
            <v>duzentos e vinte e oito centavos</v>
          </cell>
        </row>
        <row r="230">
          <cell r="A230">
            <v>229</v>
          </cell>
          <cell r="B230" t="str">
            <v xml:space="preserve">duzentos e vinte e nove milhões, </v>
          </cell>
          <cell r="C230" t="str">
            <v xml:space="preserve">duzentos e vinte e nove mil, </v>
          </cell>
          <cell r="D230" t="str">
            <v>duzentos e vinte e nove</v>
          </cell>
          <cell r="E230" t="str">
            <v>duzentos e vinte e nove centavos</v>
          </cell>
        </row>
        <row r="231">
          <cell r="A231">
            <v>230</v>
          </cell>
          <cell r="B231" t="str">
            <v xml:space="preserve">duzentos e trinta milhões, </v>
          </cell>
          <cell r="C231" t="str">
            <v xml:space="preserve">duzentos e trinta mil, </v>
          </cell>
          <cell r="D231" t="str">
            <v>duzentos e trinta</v>
          </cell>
          <cell r="E231" t="str">
            <v>duzentos e trinta centavos</v>
          </cell>
        </row>
        <row r="232">
          <cell r="A232">
            <v>231</v>
          </cell>
          <cell r="B232" t="str">
            <v xml:space="preserve">duzentos e trinta e um milhões, </v>
          </cell>
          <cell r="C232" t="str">
            <v xml:space="preserve">duzentos e trinta e um mil, </v>
          </cell>
          <cell r="D232" t="str">
            <v>duzentos e trinta e um</v>
          </cell>
          <cell r="E232" t="str">
            <v>duzentos e trinta e um centavos</v>
          </cell>
        </row>
        <row r="233">
          <cell r="A233">
            <v>232</v>
          </cell>
          <cell r="B233" t="str">
            <v xml:space="preserve">duzentos e trinta e dois milhões, </v>
          </cell>
          <cell r="C233" t="str">
            <v xml:space="preserve">duzentos e trinta e dois mil, </v>
          </cell>
          <cell r="D233" t="str">
            <v>duzentos e trinta e dois</v>
          </cell>
          <cell r="E233" t="str">
            <v>duzentos e trinta e dois centavos</v>
          </cell>
        </row>
        <row r="234">
          <cell r="A234">
            <v>233</v>
          </cell>
          <cell r="B234" t="str">
            <v xml:space="preserve">duzentos e trinta e tres milhões, </v>
          </cell>
          <cell r="C234" t="str">
            <v xml:space="preserve">duzentos e trinta e tres mil, </v>
          </cell>
          <cell r="D234" t="str">
            <v>duzentos e trinta e tres</v>
          </cell>
          <cell r="E234" t="str">
            <v>duzentos e trinta e tres centavos</v>
          </cell>
        </row>
        <row r="235">
          <cell r="A235">
            <v>234</v>
          </cell>
          <cell r="B235" t="str">
            <v xml:space="preserve">duzentos e trinta e quatro milhões, </v>
          </cell>
          <cell r="C235" t="str">
            <v xml:space="preserve">duzentos e trinta e quatro mil, </v>
          </cell>
          <cell r="D235" t="str">
            <v>duzentos e trinta e quatro</v>
          </cell>
          <cell r="E235" t="str">
            <v>duzentos e trinta e quatro centavos</v>
          </cell>
        </row>
        <row r="236">
          <cell r="A236">
            <v>235</v>
          </cell>
          <cell r="B236" t="str">
            <v xml:space="preserve">duzentos e trinta e cinco milhões, </v>
          </cell>
          <cell r="C236" t="str">
            <v xml:space="preserve">duzentos e trinta e cinco mil, </v>
          </cell>
          <cell r="D236" t="str">
            <v>duzentos e trinta e cinco</v>
          </cell>
          <cell r="E236" t="str">
            <v>duzentos e trinta e cinco centavos</v>
          </cell>
        </row>
        <row r="237">
          <cell r="A237">
            <v>236</v>
          </cell>
          <cell r="B237" t="str">
            <v xml:space="preserve">duzentos e trinta e seis milhões, </v>
          </cell>
          <cell r="C237" t="str">
            <v xml:space="preserve">duzentos e trinta e seis mil, </v>
          </cell>
          <cell r="D237" t="str">
            <v>duzentos e trinta e seis</v>
          </cell>
          <cell r="E237" t="str">
            <v>duzentos e trinta e seis centavos</v>
          </cell>
        </row>
        <row r="238">
          <cell r="A238">
            <v>237</v>
          </cell>
          <cell r="B238" t="str">
            <v xml:space="preserve">duzentos e trinta e sete milhões, </v>
          </cell>
          <cell r="C238" t="str">
            <v xml:space="preserve">duzentos e trinta e sete mil, </v>
          </cell>
          <cell r="D238" t="str">
            <v>duzentos e trinta e sete</v>
          </cell>
          <cell r="E238" t="str">
            <v>duzentos e trinta e sete centavos</v>
          </cell>
        </row>
        <row r="239">
          <cell r="A239">
            <v>238</v>
          </cell>
          <cell r="B239" t="str">
            <v xml:space="preserve">duzentos e trinta e oito milhões, </v>
          </cell>
          <cell r="C239" t="str">
            <v xml:space="preserve">duzentos e trinta e oito mil, </v>
          </cell>
          <cell r="D239" t="str">
            <v>duzentos e trinta e oito</v>
          </cell>
          <cell r="E239" t="str">
            <v>duzentos e trinta e oito centavos</v>
          </cell>
        </row>
        <row r="240">
          <cell r="A240">
            <v>239</v>
          </cell>
          <cell r="B240" t="str">
            <v xml:space="preserve">duzentos e trinta e nove milhões, </v>
          </cell>
          <cell r="C240" t="str">
            <v xml:space="preserve">duzentos e trinta e nove mil, </v>
          </cell>
          <cell r="D240" t="str">
            <v>duzentos e trinta e nove</v>
          </cell>
          <cell r="E240" t="str">
            <v>duzentos e trinta e nove centavos</v>
          </cell>
        </row>
        <row r="241">
          <cell r="A241">
            <v>240</v>
          </cell>
          <cell r="B241" t="str">
            <v xml:space="preserve">duzentos e quarenta milhões, </v>
          </cell>
          <cell r="C241" t="str">
            <v xml:space="preserve">duzentos e quarenta mil, </v>
          </cell>
          <cell r="D241" t="str">
            <v>duzentos e quarenta</v>
          </cell>
          <cell r="E241" t="str">
            <v>duzentos e quarenta centavos</v>
          </cell>
        </row>
        <row r="242">
          <cell r="A242">
            <v>241</v>
          </cell>
          <cell r="B242" t="str">
            <v xml:space="preserve">duzentos e quarenta e um milhões, </v>
          </cell>
          <cell r="C242" t="str">
            <v xml:space="preserve">duzentos e quarenta e um mil, </v>
          </cell>
          <cell r="D242" t="str">
            <v>duzentos e quarenta e um</v>
          </cell>
          <cell r="E242" t="str">
            <v>duzentos e quarenta e um centavos</v>
          </cell>
        </row>
        <row r="243">
          <cell r="A243">
            <v>242</v>
          </cell>
          <cell r="B243" t="str">
            <v xml:space="preserve">duzentos e quarenta e dois milhões, </v>
          </cell>
          <cell r="C243" t="str">
            <v xml:space="preserve">duzentos e quarenta e dois mil, </v>
          </cell>
          <cell r="D243" t="str">
            <v>duzentos e quarenta e dois</v>
          </cell>
          <cell r="E243" t="str">
            <v>duzentos e quarenta e dois centavos</v>
          </cell>
        </row>
        <row r="244">
          <cell r="A244">
            <v>243</v>
          </cell>
          <cell r="B244" t="str">
            <v xml:space="preserve">duzentos e quarenta e tres milhões, </v>
          </cell>
          <cell r="C244" t="str">
            <v xml:space="preserve">duzentos e quarenta e tres mil, </v>
          </cell>
          <cell r="D244" t="str">
            <v>duzentos e quarenta e tres</v>
          </cell>
          <cell r="E244" t="str">
            <v>duzentos e quarenta e tres centavos</v>
          </cell>
        </row>
        <row r="245">
          <cell r="A245">
            <v>244</v>
          </cell>
          <cell r="B245" t="str">
            <v xml:space="preserve">duzentos e quarenta e quatro milhões, </v>
          </cell>
          <cell r="C245" t="str">
            <v xml:space="preserve">duzentos e quarenta e quatro mil, </v>
          </cell>
          <cell r="D245" t="str">
            <v>duzentos e quarenta e quatro</v>
          </cell>
          <cell r="E245" t="str">
            <v>duzentos e quarenta e quatro centavos</v>
          </cell>
        </row>
        <row r="246">
          <cell r="A246">
            <v>245</v>
          </cell>
          <cell r="B246" t="str">
            <v xml:space="preserve">duzentos e quarenta e cinco milhões, </v>
          </cell>
          <cell r="C246" t="str">
            <v xml:space="preserve">duzentos e quarenta e cinco mil, </v>
          </cell>
          <cell r="D246" t="str">
            <v>duzentos e quarenta e cinco</v>
          </cell>
          <cell r="E246" t="str">
            <v>duzentos e quarenta e cinco centavos</v>
          </cell>
        </row>
        <row r="247">
          <cell r="A247">
            <v>246</v>
          </cell>
          <cell r="B247" t="str">
            <v xml:space="preserve">duzentos e quarenta e seis milhões, </v>
          </cell>
          <cell r="C247" t="str">
            <v xml:space="preserve">duzentos e quarenta e seis mil, </v>
          </cell>
          <cell r="D247" t="str">
            <v>duzentos e quarenta e seis</v>
          </cell>
          <cell r="E247" t="str">
            <v>duzentos e quarenta e seis centavos</v>
          </cell>
        </row>
        <row r="248">
          <cell r="A248">
            <v>247</v>
          </cell>
          <cell r="B248" t="str">
            <v xml:space="preserve">duzentos e quarenta e sete milhões, </v>
          </cell>
          <cell r="C248" t="str">
            <v xml:space="preserve">duzentos e quarenta e sete mil, </v>
          </cell>
          <cell r="D248" t="str">
            <v>duzentos e quarenta e sete</v>
          </cell>
          <cell r="E248" t="str">
            <v>duzentos e quarenta e sete centavos</v>
          </cell>
        </row>
        <row r="249">
          <cell r="A249">
            <v>248</v>
          </cell>
          <cell r="B249" t="str">
            <v xml:space="preserve">duzentos e quarenta e oito milhões, </v>
          </cell>
          <cell r="C249" t="str">
            <v xml:space="preserve">duzentos e quarenta e oito mil, </v>
          </cell>
          <cell r="D249" t="str">
            <v>duzentos e quarenta e oito</v>
          </cell>
          <cell r="E249" t="str">
            <v>duzentos e quarenta e oito centavos</v>
          </cell>
        </row>
        <row r="250">
          <cell r="A250">
            <v>249</v>
          </cell>
          <cell r="B250" t="str">
            <v xml:space="preserve">duzentos e quarenta e nove milhões, </v>
          </cell>
          <cell r="C250" t="str">
            <v xml:space="preserve">duzentos e quarenta e nove mil, </v>
          </cell>
          <cell r="D250" t="str">
            <v>duzentos e quarenta e nove</v>
          </cell>
          <cell r="E250" t="str">
            <v>duzentos e quarenta e nove centavos</v>
          </cell>
        </row>
        <row r="251">
          <cell r="A251">
            <v>250</v>
          </cell>
          <cell r="B251" t="str">
            <v xml:space="preserve">duzentos e cinquenta milhões, </v>
          </cell>
          <cell r="C251" t="str">
            <v xml:space="preserve">duzentos e cinquenta mil, </v>
          </cell>
          <cell r="D251" t="str">
            <v>duzentos e cinquenta</v>
          </cell>
          <cell r="E251" t="str">
            <v>duzentos e cinquenta centavos</v>
          </cell>
        </row>
        <row r="252">
          <cell r="A252">
            <v>251</v>
          </cell>
          <cell r="B252" t="str">
            <v xml:space="preserve">duzentos e cinquenta e um milhões, </v>
          </cell>
          <cell r="C252" t="str">
            <v xml:space="preserve">duzentos e cinquenta e um mil, </v>
          </cell>
          <cell r="D252" t="str">
            <v>duzentos e cinquenta e um</v>
          </cell>
          <cell r="E252" t="str">
            <v>duzentos e cinquenta e um centavos</v>
          </cell>
        </row>
        <row r="253">
          <cell r="A253">
            <v>252</v>
          </cell>
          <cell r="B253" t="str">
            <v xml:space="preserve">duzentos e cinquenta e dois milhões, </v>
          </cell>
          <cell r="C253" t="str">
            <v xml:space="preserve">duzentos e cinquenta e dois mil, </v>
          </cell>
          <cell r="D253" t="str">
            <v>duzentos e cinquenta e dois</v>
          </cell>
          <cell r="E253" t="str">
            <v>duzentos e cinquenta e dois centavos</v>
          </cell>
        </row>
        <row r="254">
          <cell r="A254">
            <v>253</v>
          </cell>
          <cell r="B254" t="str">
            <v xml:space="preserve">duzentos e cinquenta e tres milhões, </v>
          </cell>
          <cell r="C254" t="str">
            <v xml:space="preserve">duzentos e cinquenta e tres mil, </v>
          </cell>
          <cell r="D254" t="str">
            <v>duzentos e cinquenta e tres</v>
          </cell>
          <cell r="E254" t="str">
            <v>duzentos e cinquenta e tres centavos</v>
          </cell>
        </row>
        <row r="255">
          <cell r="A255">
            <v>254</v>
          </cell>
          <cell r="B255" t="str">
            <v xml:space="preserve">duzentos e cinquenta e quatro milhões, </v>
          </cell>
          <cell r="C255" t="str">
            <v xml:space="preserve">duzentos e cinquenta e quatro mil, </v>
          </cell>
          <cell r="D255" t="str">
            <v>duzentos e cinquenta e quatro</v>
          </cell>
          <cell r="E255" t="str">
            <v>duzentos e cinquenta e quatro centavos</v>
          </cell>
        </row>
        <row r="256">
          <cell r="A256">
            <v>255</v>
          </cell>
          <cell r="B256" t="str">
            <v xml:space="preserve">duzentos e cinquenta e cinco milhões, </v>
          </cell>
          <cell r="C256" t="str">
            <v xml:space="preserve">duzentos e cinquenta e cinco mil, </v>
          </cell>
          <cell r="D256" t="str">
            <v>duzentos e cinquenta e cinco</v>
          </cell>
          <cell r="E256" t="str">
            <v>duzentos e cinquenta e cinco centavos</v>
          </cell>
        </row>
        <row r="257">
          <cell r="A257">
            <v>256</v>
          </cell>
          <cell r="B257" t="str">
            <v xml:space="preserve">duzentos e cinquenta e seis milhões, </v>
          </cell>
          <cell r="C257" t="str">
            <v xml:space="preserve">duzentos e cinquenta e seis mil, </v>
          </cell>
          <cell r="D257" t="str">
            <v>duzentos e cinquenta e seis</v>
          </cell>
          <cell r="E257" t="str">
            <v>duzentos e cinquenta e seis centavos</v>
          </cell>
        </row>
        <row r="258">
          <cell r="A258">
            <v>257</v>
          </cell>
          <cell r="B258" t="str">
            <v xml:space="preserve">duzentos e cinquenta e sete milhões, </v>
          </cell>
          <cell r="C258" t="str">
            <v xml:space="preserve">duzentos e cinquenta e sete mil, </v>
          </cell>
          <cell r="D258" t="str">
            <v>duzentos e cinquenta e sete</v>
          </cell>
          <cell r="E258" t="str">
            <v>duzentos e cinquenta e sete centavos</v>
          </cell>
        </row>
        <row r="259">
          <cell r="A259">
            <v>258</v>
          </cell>
          <cell r="B259" t="str">
            <v xml:space="preserve">duzentos e cinquenta e oito milhões, </v>
          </cell>
          <cell r="C259" t="str">
            <v xml:space="preserve">duzentos e cinquenta e oito mil, </v>
          </cell>
          <cell r="D259" t="str">
            <v>duzentos e cinquenta e oito</v>
          </cell>
          <cell r="E259" t="str">
            <v>duzentos e cinquenta e oito centavos</v>
          </cell>
        </row>
        <row r="260">
          <cell r="A260">
            <v>259</v>
          </cell>
          <cell r="B260" t="str">
            <v xml:space="preserve">duzentos e cinquenta e nove milhões, </v>
          </cell>
          <cell r="C260" t="str">
            <v xml:space="preserve">duzentos e cinquenta e nove mil, </v>
          </cell>
          <cell r="D260" t="str">
            <v>duzentos e cinquenta e nove</v>
          </cell>
          <cell r="E260" t="str">
            <v>duzentos e cinquenta e nove centavos</v>
          </cell>
        </row>
        <row r="261">
          <cell r="A261">
            <v>260</v>
          </cell>
          <cell r="B261" t="str">
            <v xml:space="preserve">duzentos e sessenta milhões, </v>
          </cell>
          <cell r="C261" t="str">
            <v xml:space="preserve">duzentos e sessenta mil, </v>
          </cell>
          <cell r="D261" t="str">
            <v>duzentos e sessenta</v>
          </cell>
          <cell r="E261" t="str">
            <v>duzentos e sessenta centavos</v>
          </cell>
        </row>
        <row r="262">
          <cell r="A262">
            <v>261</v>
          </cell>
          <cell r="B262" t="str">
            <v xml:space="preserve">duzentos e sessenta e um milhões, </v>
          </cell>
          <cell r="C262" t="str">
            <v xml:space="preserve">duzentos e sessenta e um mil, </v>
          </cell>
          <cell r="D262" t="str">
            <v>duzentos e sessenta e um</v>
          </cell>
          <cell r="E262" t="str">
            <v>duzentos e sessenta e um centavos</v>
          </cell>
        </row>
        <row r="263">
          <cell r="A263">
            <v>262</v>
          </cell>
          <cell r="B263" t="str">
            <v xml:space="preserve">duzentos e sessenta e dois milhões, </v>
          </cell>
          <cell r="C263" t="str">
            <v xml:space="preserve">duzentos e sessenta e dois mil, </v>
          </cell>
          <cell r="D263" t="str">
            <v>duzentos e sessenta e dois</v>
          </cell>
          <cell r="E263" t="str">
            <v>duzentos e sessenta e dois centavos</v>
          </cell>
        </row>
        <row r="264">
          <cell r="A264">
            <v>263</v>
          </cell>
          <cell r="B264" t="str">
            <v xml:space="preserve">duzentos e sessenta e tres milhões, </v>
          </cell>
          <cell r="C264" t="str">
            <v xml:space="preserve">duzentos e sessenta e tres mil, </v>
          </cell>
          <cell r="D264" t="str">
            <v>duzentos e sessenta e tres</v>
          </cell>
          <cell r="E264" t="str">
            <v>duzentos e sessenta e tres centavos</v>
          </cell>
        </row>
        <row r="265">
          <cell r="A265">
            <v>264</v>
          </cell>
          <cell r="B265" t="str">
            <v xml:space="preserve">duzentos e sessenta e quatro milhões, </v>
          </cell>
          <cell r="C265" t="str">
            <v xml:space="preserve">duzentos e sessenta e quatro mil, </v>
          </cell>
          <cell r="D265" t="str">
            <v>duzentos e sessenta e quatro</v>
          </cell>
          <cell r="E265" t="str">
            <v>duzentos e sessenta e quatro centavos</v>
          </cell>
        </row>
        <row r="266">
          <cell r="A266">
            <v>265</v>
          </cell>
          <cell r="B266" t="str">
            <v xml:space="preserve">duzentos e sessenta e cinco milhões, </v>
          </cell>
          <cell r="C266" t="str">
            <v xml:space="preserve">duzentos e sessenta e cinco mil, </v>
          </cell>
          <cell r="D266" t="str">
            <v>duzentos e sessenta e cinco</v>
          </cell>
          <cell r="E266" t="str">
            <v>duzentos e sessenta e cinco centavos</v>
          </cell>
        </row>
        <row r="267">
          <cell r="A267">
            <v>266</v>
          </cell>
          <cell r="B267" t="str">
            <v xml:space="preserve">duzentos e sessenta e seis milhões, </v>
          </cell>
          <cell r="C267" t="str">
            <v xml:space="preserve">duzentos e sessenta e seis mil, </v>
          </cell>
          <cell r="D267" t="str">
            <v>duzentos e sessenta e seis</v>
          </cell>
          <cell r="E267" t="str">
            <v>duzentos e sessenta e seis centavos</v>
          </cell>
        </row>
        <row r="268">
          <cell r="A268">
            <v>267</v>
          </cell>
          <cell r="B268" t="str">
            <v xml:space="preserve">duzentos e sessenta e sete milhões, </v>
          </cell>
          <cell r="C268" t="str">
            <v xml:space="preserve">duzentos e sessenta e sete mil, </v>
          </cell>
          <cell r="D268" t="str">
            <v>duzentos e sessenta e sete</v>
          </cell>
          <cell r="E268" t="str">
            <v>duzentos e sessenta e sete centavos</v>
          </cell>
        </row>
        <row r="269">
          <cell r="A269">
            <v>268</v>
          </cell>
          <cell r="B269" t="str">
            <v xml:space="preserve">duzentos e sessenta e oito milhões, </v>
          </cell>
          <cell r="C269" t="str">
            <v xml:space="preserve">duzentos e sessenta e oito mil, </v>
          </cell>
          <cell r="D269" t="str">
            <v>duzentos e sessenta e oito</v>
          </cell>
          <cell r="E269" t="str">
            <v>duzentos e sessenta e oito centavos</v>
          </cell>
        </row>
        <row r="270">
          <cell r="A270">
            <v>269</v>
          </cell>
          <cell r="B270" t="str">
            <v xml:space="preserve">duzentos e sessenta e nove milhões, </v>
          </cell>
          <cell r="C270" t="str">
            <v xml:space="preserve">duzentos e sessenta e nove mil, </v>
          </cell>
          <cell r="D270" t="str">
            <v>duzentos e sessenta e nove</v>
          </cell>
          <cell r="E270" t="str">
            <v>duzentos e sessenta e nove centavos</v>
          </cell>
        </row>
        <row r="271">
          <cell r="A271">
            <v>270</v>
          </cell>
          <cell r="B271" t="str">
            <v xml:space="preserve">duzentos e setenta milhões, </v>
          </cell>
          <cell r="C271" t="str">
            <v xml:space="preserve">duzentos e setenta mil, </v>
          </cell>
          <cell r="D271" t="str">
            <v>duzentos e setenta</v>
          </cell>
          <cell r="E271" t="str">
            <v>duzentos e setenta centavos</v>
          </cell>
        </row>
        <row r="272">
          <cell r="A272">
            <v>271</v>
          </cell>
          <cell r="B272" t="str">
            <v xml:space="preserve">duzentos e setenta e um milhões, </v>
          </cell>
          <cell r="C272" t="str">
            <v xml:space="preserve">duzentos e setenta e um mil, </v>
          </cell>
          <cell r="D272" t="str">
            <v>duzentos e setenta e um</v>
          </cell>
          <cell r="E272" t="str">
            <v>duzentos e setenta e um centavos</v>
          </cell>
        </row>
        <row r="273">
          <cell r="A273">
            <v>272</v>
          </cell>
          <cell r="B273" t="str">
            <v xml:space="preserve">duzentos e setenta e dois milhões, </v>
          </cell>
          <cell r="C273" t="str">
            <v xml:space="preserve">duzentos e setenta e dois mil, </v>
          </cell>
          <cell r="D273" t="str">
            <v>duzentos e setenta e dois</v>
          </cell>
          <cell r="E273" t="str">
            <v>duzentos e setenta e dois centavos</v>
          </cell>
        </row>
        <row r="274">
          <cell r="A274">
            <v>273</v>
          </cell>
          <cell r="B274" t="str">
            <v xml:space="preserve">duzentos e setenta e tres milhões, </v>
          </cell>
          <cell r="C274" t="str">
            <v xml:space="preserve">duzentos e setenta e tres mil, </v>
          </cell>
          <cell r="D274" t="str">
            <v>duzentos e setenta e tres</v>
          </cell>
          <cell r="E274" t="str">
            <v>duzentos e setenta e tres centavos</v>
          </cell>
        </row>
        <row r="275">
          <cell r="A275">
            <v>274</v>
          </cell>
          <cell r="B275" t="str">
            <v xml:space="preserve">duzentos e setenta e quatro milhões, </v>
          </cell>
          <cell r="C275" t="str">
            <v xml:space="preserve">duzentos e setenta e quatro mil, </v>
          </cell>
          <cell r="D275" t="str">
            <v>duzentos e setenta e quatro</v>
          </cell>
          <cell r="E275" t="str">
            <v>duzentos e setenta e quatro centavos</v>
          </cell>
        </row>
        <row r="276">
          <cell r="A276">
            <v>275</v>
          </cell>
          <cell r="B276" t="str">
            <v xml:space="preserve">duzentos e setenta e cinco milhões, </v>
          </cell>
          <cell r="C276" t="str">
            <v xml:space="preserve">duzentos e setenta e cinco mil, </v>
          </cell>
          <cell r="D276" t="str">
            <v>duzentos e setenta e cinco</v>
          </cell>
          <cell r="E276" t="str">
            <v>duzentos e setenta e cinco centavos</v>
          </cell>
        </row>
        <row r="277">
          <cell r="A277">
            <v>276</v>
          </cell>
          <cell r="B277" t="str">
            <v xml:space="preserve">duzentos e setenta e seis milhões, </v>
          </cell>
          <cell r="C277" t="str">
            <v xml:space="preserve">duzentos e setenta e seis mil, </v>
          </cell>
          <cell r="D277" t="str">
            <v>duzentos e setenta e seis</v>
          </cell>
          <cell r="E277" t="str">
            <v>duzentos e setenta e seis centavos</v>
          </cell>
        </row>
        <row r="278">
          <cell r="A278">
            <v>277</v>
          </cell>
          <cell r="B278" t="str">
            <v xml:space="preserve">duzentos e setenta e sete milhões, </v>
          </cell>
          <cell r="C278" t="str">
            <v xml:space="preserve">duzentos e setenta e sete mil, </v>
          </cell>
          <cell r="D278" t="str">
            <v>duzentos e setenta e sete</v>
          </cell>
          <cell r="E278" t="str">
            <v>duzentos e setenta e sete centavos</v>
          </cell>
        </row>
        <row r="279">
          <cell r="A279">
            <v>278</v>
          </cell>
          <cell r="B279" t="str">
            <v xml:space="preserve">duzentos e setenta e oito milhões, </v>
          </cell>
          <cell r="C279" t="str">
            <v xml:space="preserve">duzentos e setenta e oito mil, </v>
          </cell>
          <cell r="D279" t="str">
            <v>duzentos e setenta e oito</v>
          </cell>
          <cell r="E279" t="str">
            <v>duzentos e setenta e oito centavos</v>
          </cell>
        </row>
        <row r="280">
          <cell r="A280">
            <v>279</v>
          </cell>
          <cell r="B280" t="str">
            <v xml:space="preserve">duzentos e setenta e nove milhões, </v>
          </cell>
          <cell r="C280" t="str">
            <v xml:space="preserve">duzentos e setenta e nove mil, </v>
          </cell>
          <cell r="D280" t="str">
            <v>duzentos e setenta e nove</v>
          </cell>
          <cell r="E280" t="str">
            <v>duzentos e setenta e nove centavos</v>
          </cell>
        </row>
        <row r="281">
          <cell r="A281">
            <v>280</v>
          </cell>
          <cell r="B281" t="str">
            <v xml:space="preserve">duzentos e oitenta milhões, </v>
          </cell>
          <cell r="C281" t="str">
            <v xml:space="preserve">duzentos e oitenta mil, </v>
          </cell>
          <cell r="D281" t="str">
            <v>duzentos e oitenta</v>
          </cell>
          <cell r="E281" t="str">
            <v>duzentos e oitenta centavos</v>
          </cell>
        </row>
        <row r="282">
          <cell r="A282">
            <v>281</v>
          </cell>
          <cell r="B282" t="str">
            <v xml:space="preserve">duzentos e oitenta e um milhões, </v>
          </cell>
          <cell r="C282" t="str">
            <v xml:space="preserve">duzentos e oitenta e um mil, </v>
          </cell>
          <cell r="D282" t="str">
            <v>duzentos e oitenta e um</v>
          </cell>
          <cell r="E282" t="str">
            <v>duzentos e oitenta e um centavos</v>
          </cell>
        </row>
        <row r="283">
          <cell r="A283">
            <v>282</v>
          </cell>
          <cell r="B283" t="str">
            <v xml:space="preserve">duzentos e oitenta e dois milhões, </v>
          </cell>
          <cell r="C283" t="str">
            <v xml:space="preserve">duzentos e oitenta e dois mil, </v>
          </cell>
          <cell r="D283" t="str">
            <v>duzentos e oitenta e dois</v>
          </cell>
          <cell r="E283" t="str">
            <v>duzentos e oitenta e dois centavos</v>
          </cell>
        </row>
        <row r="284">
          <cell r="A284">
            <v>283</v>
          </cell>
          <cell r="B284" t="str">
            <v xml:space="preserve">duzentos e oitenta e tres milhões, </v>
          </cell>
          <cell r="C284" t="str">
            <v xml:space="preserve">duzentos e oitenta e tres mil, </v>
          </cell>
          <cell r="D284" t="str">
            <v>duzentos e oitenta e tres</v>
          </cell>
          <cell r="E284" t="str">
            <v>duzentos e oitenta e tres centavos</v>
          </cell>
        </row>
        <row r="285">
          <cell r="A285">
            <v>284</v>
          </cell>
          <cell r="B285" t="str">
            <v xml:space="preserve">duzentos e oitenta e quatro milhões, </v>
          </cell>
          <cell r="C285" t="str">
            <v xml:space="preserve">duzentos e oitenta e quatro mil, </v>
          </cell>
          <cell r="D285" t="str">
            <v>duzentos e oitenta e quatro</v>
          </cell>
          <cell r="E285" t="str">
            <v>duzentos e oitenta e quatro centavos</v>
          </cell>
        </row>
        <row r="286">
          <cell r="A286">
            <v>285</v>
          </cell>
          <cell r="B286" t="str">
            <v xml:space="preserve">duzentos e oitenta e cinco milhões, </v>
          </cell>
          <cell r="C286" t="str">
            <v xml:space="preserve">duzentos e oitenta e cinco mil, </v>
          </cell>
          <cell r="D286" t="str">
            <v>duzentos e oitenta e cinco</v>
          </cell>
          <cell r="E286" t="str">
            <v>duzentos e oitenta e cinco centavos</v>
          </cell>
        </row>
        <row r="287">
          <cell r="A287">
            <v>286</v>
          </cell>
          <cell r="B287" t="str">
            <v xml:space="preserve">duzentos e oitenta e seis milhões, </v>
          </cell>
          <cell r="C287" t="str">
            <v xml:space="preserve">duzentos e oitenta e seis mil, </v>
          </cell>
          <cell r="D287" t="str">
            <v>duzentos e oitenta e seis</v>
          </cell>
          <cell r="E287" t="str">
            <v>duzentos e oitenta e seis centavos</v>
          </cell>
        </row>
        <row r="288">
          <cell r="A288">
            <v>287</v>
          </cell>
          <cell r="B288" t="str">
            <v xml:space="preserve">duzentos e oitenta e sete milhões, </v>
          </cell>
          <cell r="C288" t="str">
            <v xml:space="preserve">duzentos e oitenta e sete mil, </v>
          </cell>
          <cell r="D288" t="str">
            <v>duzentos e oitenta e sete</v>
          </cell>
          <cell r="E288" t="str">
            <v>duzentos e oitenta e sete centavos</v>
          </cell>
        </row>
        <row r="289">
          <cell r="A289">
            <v>288</v>
          </cell>
          <cell r="B289" t="str">
            <v xml:space="preserve">duzentos e oitenta e oito milhões, </v>
          </cell>
          <cell r="C289" t="str">
            <v xml:space="preserve">duzentos e oitenta e oito mil, </v>
          </cell>
          <cell r="D289" t="str">
            <v>duzentos e oitenta e oito</v>
          </cell>
          <cell r="E289" t="str">
            <v>duzentos e oitenta e oito centavos</v>
          </cell>
        </row>
        <row r="290">
          <cell r="A290">
            <v>289</v>
          </cell>
          <cell r="B290" t="str">
            <v xml:space="preserve">duzentos e oitenta e nove milhões, </v>
          </cell>
          <cell r="C290" t="str">
            <v xml:space="preserve">duzentos e oitenta e nove mil, </v>
          </cell>
          <cell r="D290" t="str">
            <v>duzentos e oitenta e nove</v>
          </cell>
          <cell r="E290" t="str">
            <v>duzentos e oitenta e nove centavos</v>
          </cell>
        </row>
        <row r="291">
          <cell r="A291">
            <v>290</v>
          </cell>
          <cell r="B291" t="str">
            <v xml:space="preserve">duzentos e noventa milhões, </v>
          </cell>
          <cell r="C291" t="str">
            <v xml:space="preserve">duzentos e noventa mil, </v>
          </cell>
          <cell r="D291" t="str">
            <v>duzentos e noventa</v>
          </cell>
          <cell r="E291" t="str">
            <v>duzentos e noventa centavos</v>
          </cell>
        </row>
        <row r="292">
          <cell r="A292">
            <v>291</v>
          </cell>
          <cell r="B292" t="str">
            <v xml:space="preserve">duzentos e noventa e um milhões, </v>
          </cell>
          <cell r="C292" t="str">
            <v xml:space="preserve">duzentos e noventa e um mil, </v>
          </cell>
          <cell r="D292" t="str">
            <v>duzentos e noventa e um</v>
          </cell>
          <cell r="E292" t="str">
            <v>duzentos e noventa e um centavos</v>
          </cell>
        </row>
        <row r="293">
          <cell r="A293">
            <v>292</v>
          </cell>
          <cell r="B293" t="str">
            <v xml:space="preserve">duzentos e noventa e dois milhões, </v>
          </cell>
          <cell r="C293" t="str">
            <v xml:space="preserve">duzentos e noventa e dois mil, </v>
          </cell>
          <cell r="D293" t="str">
            <v>duzentos e noventa e dois</v>
          </cell>
          <cell r="E293" t="str">
            <v>duzentos e noventa e dois centavos</v>
          </cell>
        </row>
        <row r="294">
          <cell r="A294">
            <v>293</v>
          </cell>
          <cell r="B294" t="str">
            <v xml:space="preserve">duzentos e noventa e tres milhões, </v>
          </cell>
          <cell r="C294" t="str">
            <v xml:space="preserve">duzentos e noventa e tres mil, </v>
          </cell>
          <cell r="D294" t="str">
            <v>duzentos e noventa e tres</v>
          </cell>
          <cell r="E294" t="str">
            <v>duzentos e noventa e tres centavos</v>
          </cell>
        </row>
        <row r="295">
          <cell r="A295">
            <v>294</v>
          </cell>
          <cell r="B295" t="str">
            <v xml:space="preserve">duzentos e noventa e quatro milhões, </v>
          </cell>
          <cell r="C295" t="str">
            <v xml:space="preserve">duzentos e noventa e quatro mil, </v>
          </cell>
          <cell r="D295" t="str">
            <v>duzentos e noventa e quatro</v>
          </cell>
          <cell r="E295" t="str">
            <v>duzentos e noventa e quatro centavos</v>
          </cell>
        </row>
        <row r="296">
          <cell r="A296">
            <v>295</v>
          </cell>
          <cell r="B296" t="str">
            <v xml:space="preserve">duzentos e noventa e cinco milhões, </v>
          </cell>
          <cell r="C296" t="str">
            <v xml:space="preserve">duzentos e noventa e cinco mil, </v>
          </cell>
          <cell r="D296" t="str">
            <v>duzentos e noventa e cinco</v>
          </cell>
          <cell r="E296" t="str">
            <v>duzentos e noventa e cinco centavos</v>
          </cell>
        </row>
        <row r="297">
          <cell r="A297">
            <v>296</v>
          </cell>
          <cell r="B297" t="str">
            <v xml:space="preserve">duzentos e noventa e seis milhões, </v>
          </cell>
          <cell r="C297" t="str">
            <v xml:space="preserve">duzentos e noventa e seis mil, </v>
          </cell>
          <cell r="D297" t="str">
            <v>duzentos e noventa e seis</v>
          </cell>
          <cell r="E297" t="str">
            <v>duzentos e noventa e seis centavos</v>
          </cell>
        </row>
        <row r="298">
          <cell r="A298">
            <v>297</v>
          </cell>
          <cell r="B298" t="str">
            <v xml:space="preserve">duzentos e noventa e sete milhões, </v>
          </cell>
          <cell r="C298" t="str">
            <v xml:space="preserve">duzentos e noventa e sete mil, </v>
          </cell>
          <cell r="D298" t="str">
            <v>duzentos e noventa e sete</v>
          </cell>
          <cell r="E298" t="str">
            <v>duzentos e noventa e sete centavos</v>
          </cell>
        </row>
        <row r="299">
          <cell r="A299">
            <v>298</v>
          </cell>
          <cell r="B299" t="str">
            <v xml:space="preserve">duzentos e noventa e oito milhões, </v>
          </cell>
          <cell r="C299" t="str">
            <v xml:space="preserve">duzentos e noventa e oito mil, </v>
          </cell>
          <cell r="D299" t="str">
            <v>duzentos e noventa e oito</v>
          </cell>
          <cell r="E299" t="str">
            <v>duzentos e noventa e oito centavos</v>
          </cell>
        </row>
        <row r="300">
          <cell r="A300">
            <v>299</v>
          </cell>
          <cell r="B300" t="str">
            <v xml:space="preserve">duzentos e noventa e nove milhões, </v>
          </cell>
          <cell r="C300" t="str">
            <v xml:space="preserve">duzentos e noventa e nove mil, </v>
          </cell>
          <cell r="D300" t="str">
            <v>duzentos e noventa e nove</v>
          </cell>
          <cell r="E300" t="str">
            <v>duzentos e noventa e nove centavos</v>
          </cell>
        </row>
        <row r="301">
          <cell r="A301">
            <v>300</v>
          </cell>
          <cell r="B301" t="str">
            <v xml:space="preserve">trezentos milhões, </v>
          </cell>
          <cell r="C301" t="str">
            <v xml:space="preserve">trezentos mil, </v>
          </cell>
          <cell r="D301" t="str">
            <v>trezentos</v>
          </cell>
          <cell r="E301" t="str">
            <v>trezentos centavos</v>
          </cell>
        </row>
        <row r="302">
          <cell r="A302">
            <v>301</v>
          </cell>
          <cell r="B302" t="str">
            <v xml:space="preserve">trezentos e um milhões, </v>
          </cell>
          <cell r="C302" t="str">
            <v xml:space="preserve">trezentos e um mil, </v>
          </cell>
          <cell r="D302" t="str">
            <v>trezentos e um</v>
          </cell>
          <cell r="E302" t="str">
            <v>trezentos e um centavos</v>
          </cell>
        </row>
        <row r="303">
          <cell r="A303">
            <v>302</v>
          </cell>
          <cell r="B303" t="str">
            <v xml:space="preserve">trezentos e dois milhões, </v>
          </cell>
          <cell r="C303" t="str">
            <v xml:space="preserve">trezentos e dois mil, </v>
          </cell>
          <cell r="D303" t="str">
            <v>trezentos e dois</v>
          </cell>
          <cell r="E303" t="str">
            <v>trezentos e dois centavos</v>
          </cell>
        </row>
        <row r="304">
          <cell r="A304">
            <v>303</v>
          </cell>
          <cell r="B304" t="str">
            <v xml:space="preserve">trezentos e tres milhões, </v>
          </cell>
          <cell r="C304" t="str">
            <v xml:space="preserve">trezentos e tres mil, </v>
          </cell>
          <cell r="D304" t="str">
            <v>trezentos e tres</v>
          </cell>
          <cell r="E304" t="str">
            <v>trezentos e tres centavos</v>
          </cell>
        </row>
        <row r="305">
          <cell r="A305">
            <v>304</v>
          </cell>
          <cell r="B305" t="str">
            <v xml:space="preserve">trezentos e quatro milhões, </v>
          </cell>
          <cell r="C305" t="str">
            <v xml:space="preserve">trezentos e quatro mil, </v>
          </cell>
          <cell r="D305" t="str">
            <v>trezentos e quatro</v>
          </cell>
          <cell r="E305" t="str">
            <v>trezentos e quatro centavos</v>
          </cell>
        </row>
        <row r="306">
          <cell r="A306">
            <v>305</v>
          </cell>
          <cell r="B306" t="str">
            <v xml:space="preserve">trezentos e cinco milhões, </v>
          </cell>
          <cell r="C306" t="str">
            <v xml:space="preserve">trezentos e cinco mil, </v>
          </cell>
          <cell r="D306" t="str">
            <v>trezentos e cinco</v>
          </cell>
          <cell r="E306" t="str">
            <v>trezentos e cinco centavos</v>
          </cell>
        </row>
        <row r="307">
          <cell r="A307">
            <v>306</v>
          </cell>
          <cell r="B307" t="str">
            <v xml:space="preserve">trezentos e seis milhões, </v>
          </cell>
          <cell r="C307" t="str">
            <v xml:space="preserve">trezentos e seis mil, </v>
          </cell>
          <cell r="D307" t="str">
            <v>trezentos e seis</v>
          </cell>
          <cell r="E307" t="str">
            <v>trezentos e seis centavos</v>
          </cell>
        </row>
        <row r="308">
          <cell r="A308">
            <v>307</v>
          </cell>
          <cell r="B308" t="str">
            <v xml:space="preserve">trezentos e sete milhões, </v>
          </cell>
          <cell r="C308" t="str">
            <v xml:space="preserve">trezentos e sete mil, </v>
          </cell>
          <cell r="D308" t="str">
            <v>trezentos e sete</v>
          </cell>
          <cell r="E308" t="str">
            <v>trezentos e sete centavos</v>
          </cell>
        </row>
        <row r="309">
          <cell r="A309">
            <v>308</v>
          </cell>
          <cell r="B309" t="str">
            <v xml:space="preserve">trezentos e oito milhões, </v>
          </cell>
          <cell r="C309" t="str">
            <v xml:space="preserve">trezentos e oito mil, </v>
          </cell>
          <cell r="D309" t="str">
            <v>trezentos e oito</v>
          </cell>
          <cell r="E309" t="str">
            <v>trezentos e oito centavos</v>
          </cell>
        </row>
        <row r="310">
          <cell r="A310">
            <v>309</v>
          </cell>
          <cell r="B310" t="str">
            <v xml:space="preserve">trezentos e nove milhões, </v>
          </cell>
          <cell r="C310" t="str">
            <v xml:space="preserve">trezentos e nove mil, </v>
          </cell>
          <cell r="D310" t="str">
            <v>trezentos e nove</v>
          </cell>
          <cell r="E310" t="str">
            <v>trezentos e nove centavos</v>
          </cell>
        </row>
        <row r="311">
          <cell r="A311">
            <v>310</v>
          </cell>
          <cell r="B311" t="str">
            <v xml:space="preserve">trezentos e dez milhões, </v>
          </cell>
          <cell r="C311" t="str">
            <v xml:space="preserve">trezentos e dez mil, </v>
          </cell>
          <cell r="D311" t="str">
            <v>trezentos e dez</v>
          </cell>
          <cell r="E311" t="str">
            <v>trezentos e dez centavos</v>
          </cell>
        </row>
        <row r="312">
          <cell r="A312">
            <v>311</v>
          </cell>
          <cell r="B312" t="str">
            <v xml:space="preserve">trezentos e onze milhões, </v>
          </cell>
          <cell r="C312" t="str">
            <v xml:space="preserve">trezentos e onze mil, </v>
          </cell>
          <cell r="D312" t="str">
            <v>trezentos e onze</v>
          </cell>
          <cell r="E312" t="str">
            <v>trezentos e onze centavos</v>
          </cell>
        </row>
        <row r="313">
          <cell r="A313">
            <v>312</v>
          </cell>
          <cell r="B313" t="str">
            <v xml:space="preserve">trezentos e doze milhões, </v>
          </cell>
          <cell r="C313" t="str">
            <v xml:space="preserve">trezentos e doze mil, </v>
          </cell>
          <cell r="D313" t="str">
            <v>trezentos e doze</v>
          </cell>
          <cell r="E313" t="str">
            <v>trezentos e doze centavos</v>
          </cell>
        </row>
        <row r="314">
          <cell r="A314">
            <v>313</v>
          </cell>
          <cell r="B314" t="str">
            <v xml:space="preserve">trezentos e treze milhões, </v>
          </cell>
          <cell r="C314" t="str">
            <v xml:space="preserve">trezentos e treze mil, </v>
          </cell>
          <cell r="D314" t="str">
            <v>trezentos e treze</v>
          </cell>
          <cell r="E314" t="str">
            <v>trezentos e treze centavos</v>
          </cell>
        </row>
        <row r="315">
          <cell r="A315">
            <v>314</v>
          </cell>
          <cell r="B315" t="str">
            <v xml:space="preserve">trezentos e quatorze milhões, </v>
          </cell>
          <cell r="C315" t="str">
            <v xml:space="preserve">trezentos e quatorze mil, </v>
          </cell>
          <cell r="D315" t="str">
            <v>trezentos e quatorze</v>
          </cell>
          <cell r="E315" t="str">
            <v>trezentos e quatorze centavos</v>
          </cell>
        </row>
        <row r="316">
          <cell r="A316">
            <v>315</v>
          </cell>
          <cell r="B316" t="str">
            <v xml:space="preserve">trezentos e quinze milhões, </v>
          </cell>
          <cell r="C316" t="str">
            <v xml:space="preserve">trezentos e quinze mil, </v>
          </cell>
          <cell r="D316" t="str">
            <v>trezentos e quinze</v>
          </cell>
          <cell r="E316" t="str">
            <v>trezentos e quinze centavos</v>
          </cell>
        </row>
        <row r="317">
          <cell r="A317">
            <v>316</v>
          </cell>
          <cell r="B317" t="str">
            <v xml:space="preserve">trezentos e dezesseis milhões, </v>
          </cell>
          <cell r="C317" t="str">
            <v xml:space="preserve">trezentos e dezesseis mil, </v>
          </cell>
          <cell r="D317" t="str">
            <v>trezentos e dezesseis</v>
          </cell>
          <cell r="E317" t="str">
            <v>trezentos e dezesseis centavos</v>
          </cell>
        </row>
        <row r="318">
          <cell r="A318">
            <v>317</v>
          </cell>
          <cell r="B318" t="str">
            <v xml:space="preserve">trezentos e dezessete milhões, </v>
          </cell>
          <cell r="C318" t="str">
            <v xml:space="preserve">trezentos e dezessete mil, </v>
          </cell>
          <cell r="D318" t="str">
            <v>trezentos e dezessete</v>
          </cell>
          <cell r="E318" t="str">
            <v>trezentos e dezessete centavos</v>
          </cell>
        </row>
        <row r="319">
          <cell r="A319">
            <v>318</v>
          </cell>
          <cell r="B319" t="str">
            <v xml:space="preserve">trezentos e dezoito milhões, </v>
          </cell>
          <cell r="C319" t="str">
            <v xml:space="preserve">trezentos e dezoito mil, </v>
          </cell>
          <cell r="D319" t="str">
            <v>trezentos e dezoito</v>
          </cell>
          <cell r="E319" t="str">
            <v>trezentos e dezoito centavos</v>
          </cell>
        </row>
        <row r="320">
          <cell r="A320">
            <v>319</v>
          </cell>
          <cell r="B320" t="str">
            <v xml:space="preserve">trezentos e dezenove milhões, </v>
          </cell>
          <cell r="C320" t="str">
            <v xml:space="preserve">trezentos e dezenove mil, </v>
          </cell>
          <cell r="D320" t="str">
            <v>trezentos e dezenove</v>
          </cell>
          <cell r="E320" t="str">
            <v>trezentos e dezenove centavos</v>
          </cell>
        </row>
        <row r="321">
          <cell r="A321">
            <v>320</v>
          </cell>
          <cell r="B321" t="str">
            <v xml:space="preserve">trezentos e vinte milhões, </v>
          </cell>
          <cell r="C321" t="str">
            <v xml:space="preserve">trezentos e vinte mil, </v>
          </cell>
          <cell r="D321" t="str">
            <v>trezentos e vinte</v>
          </cell>
          <cell r="E321" t="str">
            <v>trezentos e vinte centavos</v>
          </cell>
        </row>
        <row r="322">
          <cell r="A322">
            <v>321</v>
          </cell>
          <cell r="B322" t="str">
            <v xml:space="preserve">trezentos e vinte e um milhões, </v>
          </cell>
          <cell r="C322" t="str">
            <v xml:space="preserve">trezentos e vinte e um mil, </v>
          </cell>
          <cell r="D322" t="str">
            <v>trezentos e vinte e um</v>
          </cell>
          <cell r="E322" t="str">
            <v>trezentos e vinte e um centavos</v>
          </cell>
        </row>
        <row r="323">
          <cell r="A323">
            <v>322</v>
          </cell>
          <cell r="B323" t="str">
            <v xml:space="preserve">trezentos e vinte e dois milhões, </v>
          </cell>
          <cell r="C323" t="str">
            <v xml:space="preserve">trezentos e vinte e dois mil, </v>
          </cell>
          <cell r="D323" t="str">
            <v>trezentos e vinte e dois</v>
          </cell>
          <cell r="E323" t="str">
            <v>trezentos e vinte e dois centavos</v>
          </cell>
        </row>
        <row r="324">
          <cell r="A324">
            <v>323</v>
          </cell>
          <cell r="B324" t="str">
            <v xml:space="preserve">trezentos e vinte e tres milhões, </v>
          </cell>
          <cell r="C324" t="str">
            <v xml:space="preserve">trezentos e vinte e tres mil, </v>
          </cell>
          <cell r="D324" t="str">
            <v>trezentos e vinte e tres</v>
          </cell>
          <cell r="E324" t="str">
            <v>trezentos e vinte e tres centavos</v>
          </cell>
        </row>
        <row r="325">
          <cell r="A325">
            <v>324</v>
          </cell>
          <cell r="B325" t="str">
            <v xml:space="preserve">trezentos e vinte e quatro milhões, </v>
          </cell>
          <cell r="C325" t="str">
            <v xml:space="preserve">trezentos e vinte e quatro mil, </v>
          </cell>
          <cell r="D325" t="str">
            <v>trezentos e vinte e quatro</v>
          </cell>
          <cell r="E325" t="str">
            <v>trezentos e vinte e quatro centavos</v>
          </cell>
        </row>
        <row r="326">
          <cell r="A326">
            <v>325</v>
          </cell>
          <cell r="B326" t="str">
            <v xml:space="preserve">trezentos e vinte e cinco milhões, </v>
          </cell>
          <cell r="C326" t="str">
            <v xml:space="preserve">trezentos e vinte e cinco mil, </v>
          </cell>
          <cell r="D326" t="str">
            <v>trezentos e vinte e cinco</v>
          </cell>
          <cell r="E326" t="str">
            <v>trezentos e vinte e cinco centavos</v>
          </cell>
        </row>
        <row r="327">
          <cell r="A327">
            <v>326</v>
          </cell>
          <cell r="B327" t="str">
            <v xml:space="preserve">trezentos e vinte e seis milhões, </v>
          </cell>
          <cell r="C327" t="str">
            <v xml:space="preserve">trezentos e vinte e seis mil, </v>
          </cell>
          <cell r="D327" t="str">
            <v>trezentos e vinte e seis</v>
          </cell>
          <cell r="E327" t="str">
            <v>trezentos e vinte e seis centavos</v>
          </cell>
        </row>
        <row r="328">
          <cell r="A328">
            <v>327</v>
          </cell>
          <cell r="B328" t="str">
            <v xml:space="preserve">trezentos e vinte e sete milhões, </v>
          </cell>
          <cell r="C328" t="str">
            <v xml:space="preserve">trezentos e vinte e sete mil, </v>
          </cell>
          <cell r="D328" t="str">
            <v>trezentos e vinte e sete</v>
          </cell>
          <cell r="E328" t="str">
            <v>trezentos e vinte e sete centavos</v>
          </cell>
        </row>
        <row r="329">
          <cell r="A329">
            <v>328</v>
          </cell>
          <cell r="B329" t="str">
            <v xml:space="preserve">trezentos e vinte e oito milhões, </v>
          </cell>
          <cell r="C329" t="str">
            <v xml:space="preserve">trezentos e vinte e oito mil, </v>
          </cell>
          <cell r="D329" t="str">
            <v>trezentos e vinte e oito</v>
          </cell>
          <cell r="E329" t="str">
            <v>trezentos e vinte e oito centavos</v>
          </cell>
        </row>
        <row r="330">
          <cell r="A330">
            <v>329</v>
          </cell>
          <cell r="B330" t="str">
            <v xml:space="preserve">trezentos e vinte e nove milhões, </v>
          </cell>
          <cell r="C330" t="str">
            <v xml:space="preserve">trezentos e vinte e nove mil, </v>
          </cell>
          <cell r="D330" t="str">
            <v>trezentos e vinte e nove</v>
          </cell>
          <cell r="E330" t="str">
            <v>trezentos e vinte e nove centavos</v>
          </cell>
        </row>
        <row r="331">
          <cell r="A331">
            <v>330</v>
          </cell>
          <cell r="B331" t="str">
            <v xml:space="preserve">trezentos e trinta milhões, </v>
          </cell>
          <cell r="C331" t="str">
            <v xml:space="preserve">trezentos e trinta mil, </v>
          </cell>
          <cell r="D331" t="str">
            <v>trezentos e trinta</v>
          </cell>
          <cell r="E331" t="str">
            <v>trezentos e trinta centavos</v>
          </cell>
        </row>
        <row r="332">
          <cell r="A332">
            <v>331</v>
          </cell>
          <cell r="B332" t="str">
            <v xml:space="preserve">trezentos e trinta e um milhões, </v>
          </cell>
          <cell r="C332" t="str">
            <v xml:space="preserve">trezentos e trinta e um mil, </v>
          </cell>
          <cell r="D332" t="str">
            <v>trezentos e trinta e um</v>
          </cell>
          <cell r="E332" t="str">
            <v>trezentos e trinta e um centavos</v>
          </cell>
        </row>
        <row r="333">
          <cell r="A333">
            <v>332</v>
          </cell>
          <cell r="B333" t="str">
            <v xml:space="preserve">trezentos e trinta e dois milhões, </v>
          </cell>
          <cell r="C333" t="str">
            <v xml:space="preserve">trezentos e trinta e dois mil, </v>
          </cell>
          <cell r="D333" t="str">
            <v>trezentos e trinta e dois</v>
          </cell>
          <cell r="E333" t="str">
            <v>trezentos e trinta e dois centavos</v>
          </cell>
        </row>
        <row r="334">
          <cell r="A334">
            <v>333</v>
          </cell>
          <cell r="B334" t="str">
            <v xml:space="preserve">trezentos e trinta e tres milhões, </v>
          </cell>
          <cell r="C334" t="str">
            <v xml:space="preserve">trezentos e trinta e tres mil, </v>
          </cell>
          <cell r="D334" t="str">
            <v>trezentos e trinta e tres</v>
          </cell>
          <cell r="E334" t="str">
            <v>trezentos e trinta e tres centavos</v>
          </cell>
        </row>
        <row r="335">
          <cell r="A335">
            <v>334</v>
          </cell>
          <cell r="B335" t="str">
            <v xml:space="preserve">trezentos e trinta e quatro milhões, </v>
          </cell>
          <cell r="C335" t="str">
            <v xml:space="preserve">trezentos e trinta e quatro mil, </v>
          </cell>
          <cell r="D335" t="str">
            <v>trezentos e trinta e quatro</v>
          </cell>
          <cell r="E335" t="str">
            <v>trezentos e trinta e quatro centavos</v>
          </cell>
        </row>
        <row r="336">
          <cell r="A336">
            <v>335</v>
          </cell>
          <cell r="B336" t="str">
            <v xml:space="preserve">trezentos e trinta e cinco milhões, </v>
          </cell>
          <cell r="C336" t="str">
            <v xml:space="preserve">trezentos e trinta e cinco mil, </v>
          </cell>
          <cell r="D336" t="str">
            <v>trezentos e trinta e cinco</v>
          </cell>
          <cell r="E336" t="str">
            <v>trezentos e trinta e cinco centavos</v>
          </cell>
        </row>
        <row r="337">
          <cell r="A337">
            <v>336</v>
          </cell>
          <cell r="B337" t="str">
            <v xml:space="preserve">trezentos e trinta e seis milhões, </v>
          </cell>
          <cell r="C337" t="str">
            <v xml:space="preserve">trezentos e trinta e seis mil, </v>
          </cell>
          <cell r="D337" t="str">
            <v>trezentos e trinta e seis</v>
          </cell>
          <cell r="E337" t="str">
            <v>trezentos e trinta e seis centavos</v>
          </cell>
        </row>
        <row r="338">
          <cell r="A338">
            <v>337</v>
          </cell>
          <cell r="B338" t="str">
            <v xml:space="preserve">trezentos e trinta e sete milhões, </v>
          </cell>
          <cell r="C338" t="str">
            <v xml:space="preserve">trezentos e trinta e sete mil, </v>
          </cell>
          <cell r="D338" t="str">
            <v>trezentos e trinta e sete</v>
          </cell>
          <cell r="E338" t="str">
            <v>trezentos e trinta e sete centavos</v>
          </cell>
        </row>
        <row r="339">
          <cell r="A339">
            <v>338</v>
          </cell>
          <cell r="B339" t="str">
            <v xml:space="preserve">trezentos e trinta e oito milhões, </v>
          </cell>
          <cell r="C339" t="str">
            <v xml:space="preserve">trezentos e trinta e oito mil, </v>
          </cell>
          <cell r="D339" t="str">
            <v>trezentos e trinta e oito</v>
          </cell>
          <cell r="E339" t="str">
            <v>trezentos e trinta e oito centavos</v>
          </cell>
        </row>
        <row r="340">
          <cell r="A340">
            <v>339</v>
          </cell>
          <cell r="B340" t="str">
            <v xml:space="preserve">trezentos e trinta e nove milhões, </v>
          </cell>
          <cell r="C340" t="str">
            <v xml:space="preserve">trezentos e trinta e nove mil, </v>
          </cell>
          <cell r="D340" t="str">
            <v>trezentos e trinta e nove</v>
          </cell>
          <cell r="E340" t="str">
            <v>trezentos e trinta e nove centavos</v>
          </cell>
        </row>
        <row r="341">
          <cell r="A341">
            <v>340</v>
          </cell>
          <cell r="B341" t="str">
            <v xml:space="preserve">trezentos e quarenta milhões, </v>
          </cell>
          <cell r="C341" t="str">
            <v xml:space="preserve">trezentos e quarenta mil, </v>
          </cell>
          <cell r="D341" t="str">
            <v>trezentos e quarenta</v>
          </cell>
          <cell r="E341" t="str">
            <v>trezentos e quarenta centavos</v>
          </cell>
        </row>
        <row r="342">
          <cell r="A342">
            <v>341</v>
          </cell>
          <cell r="B342" t="str">
            <v xml:space="preserve">trezentos e quarenta e um milhões, </v>
          </cell>
          <cell r="C342" t="str">
            <v xml:space="preserve">trezentos e quarenta e um mil, </v>
          </cell>
          <cell r="D342" t="str">
            <v>trezentos e quarenta e um</v>
          </cell>
          <cell r="E342" t="str">
            <v>trezentos e quarenta e um centavos</v>
          </cell>
        </row>
        <row r="343">
          <cell r="A343">
            <v>342</v>
          </cell>
          <cell r="B343" t="str">
            <v xml:space="preserve">trezentos e quarenta e dois milhões, </v>
          </cell>
          <cell r="C343" t="str">
            <v xml:space="preserve">trezentos e quarenta e dois mil, </v>
          </cell>
          <cell r="D343" t="str">
            <v>trezentos e quarenta e dois</v>
          </cell>
          <cell r="E343" t="str">
            <v>trezentos e quarenta e dois centavos</v>
          </cell>
        </row>
        <row r="344">
          <cell r="A344">
            <v>343</v>
          </cell>
          <cell r="B344" t="str">
            <v xml:space="preserve">trezentos e quarenta e tres milhões, </v>
          </cell>
          <cell r="C344" t="str">
            <v xml:space="preserve">trezentos e quarenta e tres mil, </v>
          </cell>
          <cell r="D344" t="str">
            <v>trezentos e quarenta e tres</v>
          </cell>
          <cell r="E344" t="str">
            <v>trezentos e quarenta e tres centavos</v>
          </cell>
        </row>
        <row r="345">
          <cell r="A345">
            <v>344</v>
          </cell>
          <cell r="B345" t="str">
            <v xml:space="preserve">trezentos e quarenta e quatro milhões, </v>
          </cell>
          <cell r="C345" t="str">
            <v xml:space="preserve">trezentos e quarenta e quatro mil, </v>
          </cell>
          <cell r="D345" t="str">
            <v>trezentos e quarenta e quatro</v>
          </cell>
          <cell r="E345" t="str">
            <v>trezentos e quarenta e quatro centavos</v>
          </cell>
        </row>
        <row r="346">
          <cell r="A346">
            <v>345</v>
          </cell>
          <cell r="B346" t="str">
            <v xml:space="preserve">trezentos e quarenta e cinco milhões, </v>
          </cell>
          <cell r="C346" t="str">
            <v xml:space="preserve">trezentos e quarenta e cinco mil, </v>
          </cell>
          <cell r="D346" t="str">
            <v>trezentos e quarenta e cinco</v>
          </cell>
          <cell r="E346" t="str">
            <v>trezentos e quarenta e cinco centavos</v>
          </cell>
        </row>
        <row r="347">
          <cell r="A347">
            <v>346</v>
          </cell>
          <cell r="B347" t="str">
            <v xml:space="preserve">trezentos e quarenta e seis milhões, </v>
          </cell>
          <cell r="C347" t="str">
            <v xml:space="preserve">trezentos e quarenta e seis mil, </v>
          </cell>
          <cell r="D347" t="str">
            <v>trezentos e quarenta e seis</v>
          </cell>
          <cell r="E347" t="str">
            <v>trezentos e quarenta e seis centavos</v>
          </cell>
        </row>
        <row r="348">
          <cell r="A348">
            <v>347</v>
          </cell>
          <cell r="B348" t="str">
            <v xml:space="preserve">trezentos e quarenta e sete milhões, </v>
          </cell>
          <cell r="C348" t="str">
            <v xml:space="preserve">trezentos e quarenta e sete mil, </v>
          </cell>
          <cell r="D348" t="str">
            <v>trezentos e quarenta e sete</v>
          </cell>
          <cell r="E348" t="str">
            <v>trezentos e quarenta e sete centavos</v>
          </cell>
        </row>
        <row r="349">
          <cell r="A349">
            <v>348</v>
          </cell>
          <cell r="B349" t="str">
            <v xml:space="preserve">trezentos e quarenta e oito milhões, </v>
          </cell>
          <cell r="C349" t="str">
            <v xml:space="preserve">trezentos e quarenta e oito mil, </v>
          </cell>
          <cell r="D349" t="str">
            <v>trezentos e quarenta e oito</v>
          </cell>
          <cell r="E349" t="str">
            <v>trezentos e quarenta e oito centavos</v>
          </cell>
        </row>
        <row r="350">
          <cell r="A350">
            <v>349</v>
          </cell>
          <cell r="B350" t="str">
            <v xml:space="preserve">trezentos e quarenta e nove milhões, </v>
          </cell>
          <cell r="C350" t="str">
            <v xml:space="preserve">trezentos e quarenta e nove mil, </v>
          </cell>
          <cell r="D350" t="str">
            <v>trezentos e quarenta e nove</v>
          </cell>
          <cell r="E350" t="str">
            <v>trezentos e quarenta e nove centavos</v>
          </cell>
        </row>
        <row r="351">
          <cell r="A351">
            <v>350</v>
          </cell>
          <cell r="B351" t="str">
            <v xml:space="preserve">trezentos e cinquenta milhões, </v>
          </cell>
          <cell r="C351" t="str">
            <v xml:space="preserve">trezentos e cinquenta mil, </v>
          </cell>
          <cell r="D351" t="str">
            <v>trezentos e cinquenta</v>
          </cell>
          <cell r="E351" t="str">
            <v>trezentos e cinquenta centavos</v>
          </cell>
        </row>
        <row r="352">
          <cell r="A352">
            <v>351</v>
          </cell>
          <cell r="B352" t="str">
            <v xml:space="preserve">trezentos e cinquenta e um milhões, </v>
          </cell>
          <cell r="C352" t="str">
            <v xml:space="preserve">trezentos e cinquenta e um mil, </v>
          </cell>
          <cell r="D352" t="str">
            <v>trezentos e cinquenta e um</v>
          </cell>
          <cell r="E352" t="str">
            <v>trezentos e cinquenta e um centavos</v>
          </cell>
        </row>
        <row r="353">
          <cell r="A353">
            <v>352</v>
          </cell>
          <cell r="B353" t="str">
            <v xml:space="preserve">trezentos e cinquenta e dois milhões, </v>
          </cell>
          <cell r="C353" t="str">
            <v xml:space="preserve">trezentos e cinquenta e dois mil, </v>
          </cell>
          <cell r="D353" t="str">
            <v>trezentos e cinquenta e dois</v>
          </cell>
          <cell r="E353" t="str">
            <v>trezentos e cinquenta e dois centavos</v>
          </cell>
        </row>
        <row r="354">
          <cell r="A354">
            <v>353</v>
          </cell>
          <cell r="B354" t="str">
            <v xml:space="preserve">trezentos e cinquenta e tres milhões, </v>
          </cell>
          <cell r="C354" t="str">
            <v xml:space="preserve">trezentos e cinquenta e tres mil, </v>
          </cell>
          <cell r="D354" t="str">
            <v>trezentos e cinquenta e tres</v>
          </cell>
          <cell r="E354" t="str">
            <v>trezentos e cinquenta e tres centavos</v>
          </cell>
        </row>
        <row r="355">
          <cell r="A355">
            <v>354</v>
          </cell>
          <cell r="B355" t="str">
            <v xml:space="preserve">trezentos e cinquenta e quatro milhões, </v>
          </cell>
          <cell r="C355" t="str">
            <v xml:space="preserve">trezentos e cinquenta e quatro mil, </v>
          </cell>
          <cell r="D355" t="str">
            <v>trezentos e cinquenta e quatro</v>
          </cell>
          <cell r="E355" t="str">
            <v>trezentos e cinquenta e quatro centavos</v>
          </cell>
        </row>
        <row r="356">
          <cell r="A356">
            <v>355</v>
          </cell>
          <cell r="B356" t="str">
            <v xml:space="preserve">trezentos e cinquenta e cinco milhões, </v>
          </cell>
          <cell r="C356" t="str">
            <v xml:space="preserve">trezentos e cinquenta e cinco mil, </v>
          </cell>
          <cell r="D356" t="str">
            <v>trezentos e cinquenta e cinco</v>
          </cell>
          <cell r="E356" t="str">
            <v>trezentos e cinquenta e cinco centavos</v>
          </cell>
        </row>
        <row r="357">
          <cell r="A357">
            <v>356</v>
          </cell>
          <cell r="B357" t="str">
            <v xml:space="preserve">trezentos e cinquenta e seis milhões, </v>
          </cell>
          <cell r="C357" t="str">
            <v xml:space="preserve">trezentos e cinquenta e seis mil, </v>
          </cell>
          <cell r="D357" t="str">
            <v>trezentos e cinquenta e seis</v>
          </cell>
          <cell r="E357" t="str">
            <v>trezentos e cinquenta e seis centavos</v>
          </cell>
        </row>
        <row r="358">
          <cell r="A358">
            <v>357</v>
          </cell>
          <cell r="B358" t="str">
            <v xml:space="preserve">trezentos e cinquenta e sete milhões, </v>
          </cell>
          <cell r="C358" t="str">
            <v xml:space="preserve">trezentos e cinquenta e sete mil, </v>
          </cell>
          <cell r="D358" t="str">
            <v>trezentos e cinquenta e sete</v>
          </cell>
          <cell r="E358" t="str">
            <v>trezentos e cinquenta e sete centavos</v>
          </cell>
        </row>
        <row r="359">
          <cell r="A359">
            <v>358</v>
          </cell>
          <cell r="B359" t="str">
            <v xml:space="preserve">trezentos e cinquenta e oito milhões, </v>
          </cell>
          <cell r="C359" t="str">
            <v xml:space="preserve">trezentos e cinquenta e oito mil, </v>
          </cell>
          <cell r="D359" t="str">
            <v>trezentos e cinquenta e oito</v>
          </cell>
          <cell r="E359" t="str">
            <v>trezentos e cinquenta e oito centavos</v>
          </cell>
        </row>
        <row r="360">
          <cell r="A360">
            <v>359</v>
          </cell>
          <cell r="B360" t="str">
            <v xml:space="preserve">trezentos e cinquenta e nove milhões, </v>
          </cell>
          <cell r="C360" t="str">
            <v xml:space="preserve">trezentos e cinquenta e nove mil, </v>
          </cell>
          <cell r="D360" t="str">
            <v>trezentos e cinquenta e nove</v>
          </cell>
          <cell r="E360" t="str">
            <v>trezentos e cinquenta e nove centavos</v>
          </cell>
        </row>
        <row r="361">
          <cell r="A361">
            <v>360</v>
          </cell>
          <cell r="B361" t="str">
            <v xml:space="preserve">trezentos e sessenta milhões, </v>
          </cell>
          <cell r="C361" t="str">
            <v xml:space="preserve">trezentos e sessenta mil, </v>
          </cell>
          <cell r="D361" t="str">
            <v>trezentos e sessenta</v>
          </cell>
          <cell r="E361" t="str">
            <v>trezentos e sessenta centavos</v>
          </cell>
        </row>
        <row r="362">
          <cell r="A362">
            <v>361</v>
          </cell>
          <cell r="B362" t="str">
            <v xml:space="preserve">trezentos e sessenta e um milhões, </v>
          </cell>
          <cell r="C362" t="str">
            <v xml:space="preserve">trezentos e sessenta e um mil, </v>
          </cell>
          <cell r="D362" t="str">
            <v>trezentos e sessenta e um</v>
          </cell>
          <cell r="E362" t="str">
            <v>trezentos e sessenta e um centavos</v>
          </cell>
        </row>
        <row r="363">
          <cell r="A363">
            <v>362</v>
          </cell>
          <cell r="B363" t="str">
            <v xml:space="preserve">trezentos e sessenta e dois milhões, </v>
          </cell>
          <cell r="C363" t="str">
            <v xml:space="preserve">trezentos e sessenta e dois mil, </v>
          </cell>
          <cell r="D363" t="str">
            <v>trezentos e sessenta e dois</v>
          </cell>
          <cell r="E363" t="str">
            <v>trezentos e sessenta e dois centavos</v>
          </cell>
        </row>
        <row r="364">
          <cell r="A364">
            <v>363</v>
          </cell>
          <cell r="B364" t="str">
            <v xml:space="preserve">trezentos e sessenta e tres milhões, </v>
          </cell>
          <cell r="C364" t="str">
            <v xml:space="preserve">trezentos e sessenta e tres mil, </v>
          </cell>
          <cell r="D364" t="str">
            <v>trezentos e sessenta e tres</v>
          </cell>
          <cell r="E364" t="str">
            <v>trezentos e sessenta e tres centavos</v>
          </cell>
        </row>
        <row r="365">
          <cell r="A365">
            <v>364</v>
          </cell>
          <cell r="B365" t="str">
            <v xml:space="preserve">trezentos e sessenta e quatro milhões, </v>
          </cell>
          <cell r="C365" t="str">
            <v xml:space="preserve">trezentos e sessenta e quatro mil, </v>
          </cell>
          <cell r="D365" t="str">
            <v>trezentos e sessenta e quatro</v>
          </cell>
          <cell r="E365" t="str">
            <v>trezentos e sessenta e quatro centavos</v>
          </cell>
        </row>
        <row r="366">
          <cell r="A366">
            <v>365</v>
          </cell>
          <cell r="B366" t="str">
            <v xml:space="preserve">trezentos e sessenta e cinco milhões, </v>
          </cell>
          <cell r="C366" t="str">
            <v xml:space="preserve">trezentos e sessenta e cinco mil, </v>
          </cell>
          <cell r="D366" t="str">
            <v>trezentos e sessenta e cinco</v>
          </cell>
          <cell r="E366" t="str">
            <v>trezentos e sessenta e cinco centavos</v>
          </cell>
        </row>
        <row r="367">
          <cell r="A367">
            <v>366</v>
          </cell>
          <cell r="B367" t="str">
            <v xml:space="preserve">trezentos e sessenta e seis milhões, </v>
          </cell>
          <cell r="C367" t="str">
            <v xml:space="preserve">trezentos e sessenta e seis mil, </v>
          </cell>
          <cell r="D367" t="str">
            <v>trezentos e sessenta e seis</v>
          </cell>
          <cell r="E367" t="str">
            <v>trezentos e sessenta e seis centavos</v>
          </cell>
        </row>
        <row r="368">
          <cell r="A368">
            <v>367</v>
          </cell>
          <cell r="B368" t="str">
            <v xml:space="preserve">trezentos e sessenta e sete milhões, </v>
          </cell>
          <cell r="C368" t="str">
            <v xml:space="preserve">trezentos e sessenta e sete mil, </v>
          </cell>
          <cell r="D368" t="str">
            <v>trezentos e sessenta e sete</v>
          </cell>
          <cell r="E368" t="str">
            <v>trezentos e sessenta e sete centavos</v>
          </cell>
        </row>
        <row r="369">
          <cell r="A369">
            <v>368</v>
          </cell>
          <cell r="B369" t="str">
            <v xml:space="preserve">trezentos e sessenta e oito milhões, </v>
          </cell>
          <cell r="C369" t="str">
            <v xml:space="preserve">trezentos e sessenta e oito mil, </v>
          </cell>
          <cell r="D369" t="str">
            <v>trezentos e sessenta e oito</v>
          </cell>
          <cell r="E369" t="str">
            <v>trezentos e sessenta e oito centavos</v>
          </cell>
        </row>
        <row r="370">
          <cell r="A370">
            <v>369</v>
          </cell>
          <cell r="B370" t="str">
            <v xml:space="preserve">trezentos e sessenta e nove milhões, </v>
          </cell>
          <cell r="C370" t="str">
            <v xml:space="preserve">trezentos e sessenta e nove mil, </v>
          </cell>
          <cell r="D370" t="str">
            <v>trezentos e sessenta e nove</v>
          </cell>
          <cell r="E370" t="str">
            <v>trezentos e sessenta e nove centavos</v>
          </cell>
        </row>
        <row r="371">
          <cell r="A371">
            <v>370</v>
          </cell>
          <cell r="B371" t="str">
            <v xml:space="preserve">trezentos e setenta milhões, </v>
          </cell>
          <cell r="C371" t="str">
            <v xml:space="preserve">trezentos e setenta mil, </v>
          </cell>
          <cell r="D371" t="str">
            <v>trezentos e setenta</v>
          </cell>
          <cell r="E371" t="str">
            <v>trezentos e setenta centavos</v>
          </cell>
        </row>
        <row r="372">
          <cell r="A372">
            <v>371</v>
          </cell>
          <cell r="B372" t="str">
            <v xml:space="preserve">trezentos e setenta e um milhões, </v>
          </cell>
          <cell r="C372" t="str">
            <v xml:space="preserve">trezentos e setenta e um mil, </v>
          </cell>
          <cell r="D372" t="str">
            <v>trezentos e setenta e um</v>
          </cell>
          <cell r="E372" t="str">
            <v>trezentos e setenta e um centavos</v>
          </cell>
        </row>
        <row r="373">
          <cell r="A373">
            <v>372</v>
          </cell>
          <cell r="B373" t="str">
            <v xml:space="preserve">trezentos e setenta e dois milhões, </v>
          </cell>
          <cell r="C373" t="str">
            <v xml:space="preserve">trezentos e setenta e dois mil, </v>
          </cell>
          <cell r="D373" t="str">
            <v>trezentos e setenta e dois</v>
          </cell>
          <cell r="E373" t="str">
            <v>trezentos e setenta e dois centavos</v>
          </cell>
        </row>
        <row r="374">
          <cell r="A374">
            <v>373</v>
          </cell>
          <cell r="B374" t="str">
            <v xml:space="preserve">trezentos e setenta e tres milhões, </v>
          </cell>
          <cell r="C374" t="str">
            <v xml:space="preserve">trezentos e setenta e tres mil, </v>
          </cell>
          <cell r="D374" t="str">
            <v>trezentos e setenta e tres</v>
          </cell>
          <cell r="E374" t="str">
            <v>trezentos e setenta e tres centavos</v>
          </cell>
        </row>
        <row r="375">
          <cell r="A375">
            <v>374</v>
          </cell>
          <cell r="B375" t="str">
            <v xml:space="preserve">trezentos e setenta e quatro milhões, </v>
          </cell>
          <cell r="C375" t="str">
            <v xml:space="preserve">trezentos e setenta e quatro mil, </v>
          </cell>
          <cell r="D375" t="str">
            <v>trezentos e setenta e quatro</v>
          </cell>
          <cell r="E375" t="str">
            <v>trezentos e setenta e quatro centavos</v>
          </cell>
        </row>
        <row r="376">
          <cell r="A376">
            <v>375</v>
          </cell>
          <cell r="B376" t="str">
            <v xml:space="preserve">trezentos e setenta e cinco milhões, </v>
          </cell>
          <cell r="C376" t="str">
            <v xml:space="preserve">trezentos e setenta e cinco mil, </v>
          </cell>
          <cell r="D376" t="str">
            <v>trezentos e setenta e cinco</v>
          </cell>
          <cell r="E376" t="str">
            <v>trezentos e setenta e cinco centavos</v>
          </cell>
        </row>
        <row r="377">
          <cell r="A377">
            <v>376</v>
          </cell>
          <cell r="B377" t="str">
            <v xml:space="preserve">trezentos e setenta e seis milhões, </v>
          </cell>
          <cell r="C377" t="str">
            <v xml:space="preserve">trezentos e setenta e seis mil, </v>
          </cell>
          <cell r="D377" t="str">
            <v>trezentos e setenta e seis</v>
          </cell>
          <cell r="E377" t="str">
            <v>trezentos e setenta e seis centavos</v>
          </cell>
        </row>
        <row r="378">
          <cell r="A378">
            <v>377</v>
          </cell>
          <cell r="B378" t="str">
            <v xml:space="preserve">trezentos e setenta e sete milhões, </v>
          </cell>
          <cell r="C378" t="str">
            <v xml:space="preserve">trezentos e setenta e sete mil, </v>
          </cell>
          <cell r="D378" t="str">
            <v>trezentos e setenta e sete</v>
          </cell>
          <cell r="E378" t="str">
            <v>trezentos e setenta e sete centavos</v>
          </cell>
        </row>
        <row r="379">
          <cell r="A379">
            <v>378</v>
          </cell>
          <cell r="B379" t="str">
            <v xml:space="preserve">trezentos e setenta e oito milhões, </v>
          </cell>
          <cell r="C379" t="str">
            <v xml:space="preserve">trezentos e setenta e oito mil, </v>
          </cell>
          <cell r="D379" t="str">
            <v>trezentos e setenta e oito</v>
          </cell>
          <cell r="E379" t="str">
            <v>trezentos e setenta e oito centavos</v>
          </cell>
        </row>
        <row r="380">
          <cell r="A380">
            <v>379</v>
          </cell>
          <cell r="B380" t="str">
            <v xml:space="preserve">trezentos e setenta e nove milhões, </v>
          </cell>
          <cell r="C380" t="str">
            <v xml:space="preserve">trezentos e setenta e nove mil, </v>
          </cell>
          <cell r="D380" t="str">
            <v>trezentos e setenta e nove</v>
          </cell>
          <cell r="E380" t="str">
            <v>trezentos e setenta e nove centavos</v>
          </cell>
        </row>
        <row r="381">
          <cell r="A381">
            <v>380</v>
          </cell>
          <cell r="B381" t="str">
            <v xml:space="preserve">trezentos e oitenta milhões, </v>
          </cell>
          <cell r="C381" t="str">
            <v xml:space="preserve">trezentos e oitenta mil, </v>
          </cell>
          <cell r="D381" t="str">
            <v>trezentos e oitenta</v>
          </cell>
          <cell r="E381" t="str">
            <v>trezentos e oitenta centavos</v>
          </cell>
        </row>
        <row r="382">
          <cell r="A382">
            <v>381</v>
          </cell>
          <cell r="B382" t="str">
            <v xml:space="preserve">trezentos e oitenta e um milhões, </v>
          </cell>
          <cell r="C382" t="str">
            <v xml:space="preserve">trezentos e oitenta e um mil, </v>
          </cell>
          <cell r="D382" t="str">
            <v>trezentos e oitenta e um</v>
          </cell>
          <cell r="E382" t="str">
            <v>trezentos e oitenta e um centavos</v>
          </cell>
        </row>
        <row r="383">
          <cell r="A383">
            <v>382</v>
          </cell>
          <cell r="B383" t="str">
            <v xml:space="preserve">trezentos e oitenta e dois milhões, </v>
          </cell>
          <cell r="C383" t="str">
            <v xml:space="preserve">trezentos e oitenta e dois mil, </v>
          </cell>
          <cell r="D383" t="str">
            <v>trezentos e oitenta e dois</v>
          </cell>
          <cell r="E383" t="str">
            <v>trezentos e oitenta e dois centavos</v>
          </cell>
        </row>
        <row r="384">
          <cell r="A384">
            <v>383</v>
          </cell>
          <cell r="B384" t="str">
            <v xml:space="preserve">trezentos e oitenta e tres milhões, </v>
          </cell>
          <cell r="C384" t="str">
            <v xml:space="preserve">trezentos e oitenta e tres mil, </v>
          </cell>
          <cell r="D384" t="str">
            <v>trezentos e oitenta e tres</v>
          </cell>
          <cell r="E384" t="str">
            <v>trezentos e oitenta e tres centavos</v>
          </cell>
        </row>
        <row r="385">
          <cell r="A385">
            <v>384</v>
          </cell>
          <cell r="B385" t="str">
            <v xml:space="preserve">trezentos e oitenta e quatro milhões, </v>
          </cell>
          <cell r="C385" t="str">
            <v xml:space="preserve">trezentos e oitenta e quatro mil, </v>
          </cell>
          <cell r="D385" t="str">
            <v>trezentos e oitenta e quatro</v>
          </cell>
          <cell r="E385" t="str">
            <v>trezentos e oitenta e quatro centavos</v>
          </cell>
        </row>
        <row r="386">
          <cell r="A386">
            <v>385</v>
          </cell>
          <cell r="B386" t="str">
            <v xml:space="preserve">trezentos e oitenta e cinco milhões, </v>
          </cell>
          <cell r="C386" t="str">
            <v xml:space="preserve">trezentos e oitenta e cinco mil, </v>
          </cell>
          <cell r="D386" t="str">
            <v>trezentos e oitenta e cinco</v>
          </cell>
          <cell r="E386" t="str">
            <v>trezentos e oitenta e cinco centavos</v>
          </cell>
        </row>
        <row r="387">
          <cell r="A387">
            <v>386</v>
          </cell>
          <cell r="B387" t="str">
            <v xml:space="preserve">trezentos e oitenta e seis milhões, </v>
          </cell>
          <cell r="C387" t="str">
            <v xml:space="preserve">trezentos e oitenta e seis mil, </v>
          </cell>
          <cell r="D387" t="str">
            <v>trezentos e oitenta e seis</v>
          </cell>
          <cell r="E387" t="str">
            <v>trezentos e oitenta e seis centavos</v>
          </cell>
        </row>
        <row r="388">
          <cell r="A388">
            <v>387</v>
          </cell>
          <cell r="B388" t="str">
            <v xml:space="preserve">trezentos e oitenta e sete milhões, </v>
          </cell>
          <cell r="C388" t="str">
            <v xml:space="preserve">trezentos e oitenta e sete mil, </v>
          </cell>
          <cell r="D388" t="str">
            <v>trezentos e oitenta e sete</v>
          </cell>
          <cell r="E388" t="str">
            <v>trezentos e oitenta e sete centavos</v>
          </cell>
        </row>
        <row r="389">
          <cell r="A389">
            <v>388</v>
          </cell>
          <cell r="B389" t="str">
            <v xml:space="preserve">trezentos e oitenta e oito milhões, </v>
          </cell>
          <cell r="C389" t="str">
            <v xml:space="preserve">trezentos e oitenta e oito mil, </v>
          </cell>
          <cell r="D389" t="str">
            <v>trezentos e oitenta e oito</v>
          </cell>
          <cell r="E389" t="str">
            <v>trezentos e oitenta e oito centavos</v>
          </cell>
        </row>
        <row r="390">
          <cell r="A390">
            <v>389</v>
          </cell>
          <cell r="B390" t="str">
            <v xml:space="preserve">trezentos e oitenta e nove milhões, </v>
          </cell>
          <cell r="C390" t="str">
            <v xml:space="preserve">trezentos e oitenta e nove mil, </v>
          </cell>
          <cell r="D390" t="str">
            <v>trezentos e oitenta e nove</v>
          </cell>
          <cell r="E390" t="str">
            <v>trezentos e oitenta e nove centavos</v>
          </cell>
        </row>
        <row r="391">
          <cell r="A391">
            <v>390</v>
          </cell>
          <cell r="B391" t="str">
            <v xml:space="preserve">trezentos e noventa milhões, </v>
          </cell>
          <cell r="C391" t="str">
            <v xml:space="preserve">trezentos e noventa mil, </v>
          </cell>
          <cell r="D391" t="str">
            <v>trezentos e noventa</v>
          </cell>
          <cell r="E391" t="str">
            <v>trezentos e noventa centavos</v>
          </cell>
        </row>
        <row r="392">
          <cell r="A392">
            <v>391</v>
          </cell>
          <cell r="B392" t="str">
            <v xml:space="preserve">trezentos e noventa e um milhões, </v>
          </cell>
          <cell r="C392" t="str">
            <v xml:space="preserve">trezentos e noventa e um mil, </v>
          </cell>
          <cell r="D392" t="str">
            <v>trezentos e noventa e um</v>
          </cell>
          <cell r="E392" t="str">
            <v>trezentos e noventa e um centavos</v>
          </cell>
        </row>
        <row r="393">
          <cell r="A393">
            <v>392</v>
          </cell>
          <cell r="B393" t="str">
            <v xml:space="preserve">trezentos e noventa e dois milhões, </v>
          </cell>
          <cell r="C393" t="str">
            <v xml:space="preserve">trezentos e noventa e dois mil, </v>
          </cell>
          <cell r="D393" t="str">
            <v>trezentos e noventa e dois</v>
          </cell>
          <cell r="E393" t="str">
            <v>trezentos e noventa e dois centavos</v>
          </cell>
        </row>
        <row r="394">
          <cell r="A394">
            <v>393</v>
          </cell>
          <cell r="B394" t="str">
            <v xml:space="preserve">trezentos e noventa e tres milhões, </v>
          </cell>
          <cell r="C394" t="str">
            <v xml:space="preserve">trezentos e noventa e tres mil, </v>
          </cell>
          <cell r="D394" t="str">
            <v>trezentos e noventa e tres</v>
          </cell>
          <cell r="E394" t="str">
            <v>trezentos e noventa e tres centavos</v>
          </cell>
        </row>
        <row r="395">
          <cell r="A395">
            <v>394</v>
          </cell>
          <cell r="B395" t="str">
            <v xml:space="preserve">trezentos e noventa e quatro milhões, </v>
          </cell>
          <cell r="C395" t="str">
            <v xml:space="preserve">trezentos e noventa e quatro mil, </v>
          </cell>
          <cell r="D395" t="str">
            <v>trezentos e noventa e quatro</v>
          </cell>
          <cell r="E395" t="str">
            <v>trezentos e noventa e quatro centavos</v>
          </cell>
        </row>
        <row r="396">
          <cell r="A396">
            <v>395</v>
          </cell>
          <cell r="B396" t="str">
            <v xml:space="preserve">trezentos e noventa e cinco milhões, </v>
          </cell>
          <cell r="C396" t="str">
            <v xml:space="preserve">trezentos e noventa e cinco mil, </v>
          </cell>
          <cell r="D396" t="str">
            <v>trezentos e noventa e cinco</v>
          </cell>
          <cell r="E396" t="str">
            <v>trezentos e noventa e cinco centavos</v>
          </cell>
        </row>
        <row r="397">
          <cell r="A397">
            <v>396</v>
          </cell>
          <cell r="B397" t="str">
            <v xml:space="preserve">trezentos e noventa e seis milhões, </v>
          </cell>
          <cell r="C397" t="str">
            <v xml:space="preserve">trezentos e noventa e seis mil, </v>
          </cell>
          <cell r="D397" t="str">
            <v>trezentos e noventa e seis</v>
          </cell>
          <cell r="E397" t="str">
            <v>trezentos e noventa e seis centavos</v>
          </cell>
        </row>
        <row r="398">
          <cell r="A398">
            <v>397</v>
          </cell>
          <cell r="B398" t="str">
            <v xml:space="preserve">trezentos e noventa e sete milhões, </v>
          </cell>
          <cell r="C398" t="str">
            <v xml:space="preserve">trezentos e noventa e sete mil, </v>
          </cell>
          <cell r="D398" t="str">
            <v>trezentos e noventa e sete</v>
          </cell>
          <cell r="E398" t="str">
            <v>trezentos e noventa e sete centavos</v>
          </cell>
        </row>
        <row r="399">
          <cell r="A399">
            <v>398</v>
          </cell>
          <cell r="B399" t="str">
            <v xml:space="preserve">trezentos e noventa e oito milhões, </v>
          </cell>
          <cell r="C399" t="str">
            <v xml:space="preserve">trezentos e noventa e oito mil, </v>
          </cell>
          <cell r="D399" t="str">
            <v>trezentos e noventa e oito</v>
          </cell>
          <cell r="E399" t="str">
            <v>trezentos e noventa e oito centavos</v>
          </cell>
        </row>
        <row r="400">
          <cell r="A400">
            <v>399</v>
          </cell>
          <cell r="B400" t="str">
            <v xml:space="preserve">trezentos e noventa e nove milhões, </v>
          </cell>
          <cell r="C400" t="str">
            <v xml:space="preserve">trezentos e noventa e nove mil, </v>
          </cell>
          <cell r="D400" t="str">
            <v>trezentos e noventa e nove</v>
          </cell>
          <cell r="E400" t="str">
            <v>trezentos e noventa e nove centavos</v>
          </cell>
        </row>
        <row r="401">
          <cell r="A401">
            <v>400</v>
          </cell>
          <cell r="B401" t="str">
            <v xml:space="preserve">quatrocentos milhões, </v>
          </cell>
          <cell r="C401" t="str">
            <v xml:space="preserve">quatrocentos mil, </v>
          </cell>
          <cell r="D401" t="str">
            <v>quatrocentos</v>
          </cell>
          <cell r="E401" t="str">
            <v>quatrocentos centavos</v>
          </cell>
        </row>
        <row r="402">
          <cell r="A402">
            <v>401</v>
          </cell>
          <cell r="B402" t="str">
            <v xml:space="preserve">quatrocentos e um milhões, </v>
          </cell>
          <cell r="C402" t="str">
            <v xml:space="preserve">quatrocentos e um mil, </v>
          </cell>
          <cell r="D402" t="str">
            <v>quatrocentos e um</v>
          </cell>
          <cell r="E402" t="str">
            <v>quatrocentos e um centavos</v>
          </cell>
        </row>
        <row r="403">
          <cell r="A403">
            <v>402</v>
          </cell>
          <cell r="B403" t="str">
            <v xml:space="preserve">quatrocentos e dois milhões, </v>
          </cell>
          <cell r="C403" t="str">
            <v xml:space="preserve">quatrocentos e dois mil, </v>
          </cell>
          <cell r="D403" t="str">
            <v>quatrocentos e dois</v>
          </cell>
          <cell r="E403" t="str">
            <v>quatrocentos e dois centavos</v>
          </cell>
        </row>
        <row r="404">
          <cell r="A404">
            <v>403</v>
          </cell>
          <cell r="B404" t="str">
            <v xml:space="preserve">quatrocentos e tres milhões, </v>
          </cell>
          <cell r="C404" t="str">
            <v xml:space="preserve">quatrocentos e tres mil, </v>
          </cell>
          <cell r="D404" t="str">
            <v>quatrocentos e tres</v>
          </cell>
          <cell r="E404" t="str">
            <v>quatrocentos e tres centavos</v>
          </cell>
        </row>
        <row r="405">
          <cell r="A405">
            <v>404</v>
          </cell>
          <cell r="B405" t="str">
            <v xml:space="preserve">quatrocentos e quatro milhões, </v>
          </cell>
          <cell r="C405" t="str">
            <v xml:space="preserve">quatrocentos e quatro mil, </v>
          </cell>
          <cell r="D405" t="str">
            <v>quatrocentos e quatro</v>
          </cell>
          <cell r="E405" t="str">
            <v>quatrocentos e quatro centavos</v>
          </cell>
        </row>
        <row r="406">
          <cell r="A406">
            <v>405</v>
          </cell>
          <cell r="B406" t="str">
            <v xml:space="preserve">quatrocentos e cinco milhões, </v>
          </cell>
          <cell r="C406" t="str">
            <v xml:space="preserve">quatrocentos e cinco mil, </v>
          </cell>
          <cell r="D406" t="str">
            <v>quatrocentos e cinco</v>
          </cell>
          <cell r="E406" t="str">
            <v>quatrocentos e cinco centavos</v>
          </cell>
        </row>
        <row r="407">
          <cell r="A407">
            <v>406</v>
          </cell>
          <cell r="B407" t="str">
            <v xml:space="preserve">quatrocentos e seis milhões, </v>
          </cell>
          <cell r="C407" t="str">
            <v xml:space="preserve">quatrocentos e seis mil, </v>
          </cell>
          <cell r="D407" t="str">
            <v>quatrocentos e seis</v>
          </cell>
          <cell r="E407" t="str">
            <v>quatrocentos e seis centavos</v>
          </cell>
        </row>
        <row r="408">
          <cell r="A408">
            <v>407</v>
          </cell>
          <cell r="B408" t="str">
            <v xml:space="preserve">quatrocentos e sete milhões, </v>
          </cell>
          <cell r="C408" t="str">
            <v xml:space="preserve">quatrocentos e sete mil, </v>
          </cell>
          <cell r="D408" t="str">
            <v>quatrocentos e sete</v>
          </cell>
          <cell r="E408" t="str">
            <v>quatrocentos e sete centavos</v>
          </cell>
        </row>
        <row r="409">
          <cell r="A409">
            <v>408</v>
          </cell>
          <cell r="B409" t="str">
            <v xml:space="preserve">quatrocentos e oito milhões, </v>
          </cell>
          <cell r="C409" t="str">
            <v xml:space="preserve">quatrocentos e oito mil, </v>
          </cell>
          <cell r="D409" t="str">
            <v>quatrocentos e oito</v>
          </cell>
          <cell r="E409" t="str">
            <v>quatrocentos e oito centavos</v>
          </cell>
        </row>
        <row r="410">
          <cell r="A410">
            <v>409</v>
          </cell>
          <cell r="B410" t="str">
            <v xml:space="preserve">quatrocentos e nove milhões, </v>
          </cell>
          <cell r="C410" t="str">
            <v xml:space="preserve">quatrocentos e nove mil, </v>
          </cell>
          <cell r="D410" t="str">
            <v>quatrocentos e nove</v>
          </cell>
          <cell r="E410" t="str">
            <v>quatrocentos e nove centavos</v>
          </cell>
        </row>
        <row r="411">
          <cell r="A411">
            <v>410</v>
          </cell>
          <cell r="B411" t="str">
            <v xml:space="preserve">quatrocentos e dez milhões, </v>
          </cell>
          <cell r="C411" t="str">
            <v xml:space="preserve">quatrocentos e dez mil, </v>
          </cell>
          <cell r="D411" t="str">
            <v>quatrocentos e dez</v>
          </cell>
          <cell r="E411" t="str">
            <v>quatrocentos e dez centavos</v>
          </cell>
        </row>
        <row r="412">
          <cell r="A412">
            <v>411</v>
          </cell>
          <cell r="B412" t="str">
            <v xml:space="preserve">quatrocentos e onze milhões, </v>
          </cell>
          <cell r="C412" t="str">
            <v xml:space="preserve">quatrocentos e onze mil, </v>
          </cell>
          <cell r="D412" t="str">
            <v>quatrocentos e onze</v>
          </cell>
          <cell r="E412" t="str">
            <v>quatrocentos e onze centavos</v>
          </cell>
        </row>
        <row r="413">
          <cell r="A413">
            <v>412</v>
          </cell>
          <cell r="B413" t="str">
            <v xml:space="preserve">quatrocentos e doze milhões, </v>
          </cell>
          <cell r="C413" t="str">
            <v xml:space="preserve">quatrocentos e doze mil, </v>
          </cell>
          <cell r="D413" t="str">
            <v>quatrocentos e doze</v>
          </cell>
          <cell r="E413" t="str">
            <v>quatrocentos e doze centavos</v>
          </cell>
        </row>
        <row r="414">
          <cell r="A414">
            <v>413</v>
          </cell>
          <cell r="B414" t="str">
            <v xml:space="preserve">quatrocentos e treze milhões, </v>
          </cell>
          <cell r="C414" t="str">
            <v xml:space="preserve">quatrocentos e treze mil, </v>
          </cell>
          <cell r="D414" t="str">
            <v>quatrocentos e treze</v>
          </cell>
          <cell r="E414" t="str">
            <v>quatrocentos e treze centavos</v>
          </cell>
        </row>
        <row r="415">
          <cell r="A415">
            <v>414</v>
          </cell>
          <cell r="B415" t="str">
            <v xml:space="preserve">quatrocentos e quatorze milhões, </v>
          </cell>
          <cell r="C415" t="str">
            <v xml:space="preserve">quatrocentos e quatorze mil, </v>
          </cell>
          <cell r="D415" t="str">
            <v>quatrocentos e quatorze</v>
          </cell>
          <cell r="E415" t="str">
            <v>quatrocentos e quatorze centavos</v>
          </cell>
        </row>
        <row r="416">
          <cell r="A416">
            <v>415</v>
          </cell>
          <cell r="B416" t="str">
            <v xml:space="preserve">quatrocentos e quinze milhões, </v>
          </cell>
          <cell r="C416" t="str">
            <v xml:space="preserve">quatrocentos e quinze mil, </v>
          </cell>
          <cell r="D416" t="str">
            <v>quatrocentos e quinze</v>
          </cell>
          <cell r="E416" t="str">
            <v>quatrocentos e quinze centavos</v>
          </cell>
        </row>
        <row r="417">
          <cell r="A417">
            <v>416</v>
          </cell>
          <cell r="B417" t="str">
            <v xml:space="preserve">quatrocentos e dezesseis milhões, </v>
          </cell>
          <cell r="C417" t="str">
            <v xml:space="preserve">quatrocentos e dezesseis mil, </v>
          </cell>
          <cell r="D417" t="str">
            <v>quatrocentos e dezesseis</v>
          </cell>
          <cell r="E417" t="str">
            <v>quatrocentos e dezesseis centavos</v>
          </cell>
        </row>
        <row r="418">
          <cell r="A418">
            <v>417</v>
          </cell>
          <cell r="B418" t="str">
            <v xml:space="preserve">quatrocentos e dezessete milhões, </v>
          </cell>
          <cell r="C418" t="str">
            <v xml:space="preserve">quatrocentos e dezessete mil, </v>
          </cell>
          <cell r="D418" t="str">
            <v>quatrocentos e dezessete</v>
          </cell>
          <cell r="E418" t="str">
            <v>quatrocentos e dezessete centavos</v>
          </cell>
        </row>
        <row r="419">
          <cell r="A419">
            <v>418</v>
          </cell>
          <cell r="B419" t="str">
            <v xml:space="preserve">quatrocentos e dezoito milhões, </v>
          </cell>
          <cell r="C419" t="str">
            <v xml:space="preserve">quatrocentos e dezoito mil, </v>
          </cell>
          <cell r="D419" t="str">
            <v>quatrocentos e dezoito</v>
          </cell>
          <cell r="E419" t="str">
            <v>quatrocentos e dezoito centavos</v>
          </cell>
        </row>
        <row r="420">
          <cell r="A420">
            <v>419</v>
          </cell>
          <cell r="B420" t="str">
            <v xml:space="preserve">quatrocentos e dezenove milhões, </v>
          </cell>
          <cell r="C420" t="str">
            <v xml:space="preserve">quatrocentos e dezenove mil, </v>
          </cell>
          <cell r="D420" t="str">
            <v>quatrocentos e dezenove</v>
          </cell>
          <cell r="E420" t="str">
            <v>quatrocentos e dezenove centavos</v>
          </cell>
        </row>
        <row r="421">
          <cell r="A421">
            <v>420</v>
          </cell>
          <cell r="B421" t="str">
            <v xml:space="preserve">quatrocentos e vinte milhões, </v>
          </cell>
          <cell r="C421" t="str">
            <v xml:space="preserve">quatrocentos e vinte mil, </v>
          </cell>
          <cell r="D421" t="str">
            <v>quatrocentos e vinte</v>
          </cell>
          <cell r="E421" t="str">
            <v>quatrocentos e vinte centavos</v>
          </cell>
        </row>
        <row r="422">
          <cell r="A422">
            <v>421</v>
          </cell>
          <cell r="B422" t="str">
            <v xml:space="preserve">quatrocentos e vinte e um milhões, </v>
          </cell>
          <cell r="C422" t="str">
            <v xml:space="preserve">quatrocentos e vinte e um mil, </v>
          </cell>
          <cell r="D422" t="str">
            <v>quatrocentos e vinte e um</v>
          </cell>
          <cell r="E422" t="str">
            <v>quatrocentos e vinte e um centavos</v>
          </cell>
        </row>
        <row r="423">
          <cell r="A423">
            <v>422</v>
          </cell>
          <cell r="B423" t="str">
            <v xml:space="preserve">quatrocentos e vinte e dois milhões, </v>
          </cell>
          <cell r="C423" t="str">
            <v xml:space="preserve">quatrocentos e vinte e dois mil, </v>
          </cell>
          <cell r="D423" t="str">
            <v>quatrocentos e vinte e dois</v>
          </cell>
          <cell r="E423" t="str">
            <v>quatrocentos e vinte e dois centavos</v>
          </cell>
        </row>
        <row r="424">
          <cell r="A424">
            <v>423</v>
          </cell>
          <cell r="B424" t="str">
            <v xml:space="preserve">quatrocentos e vinte e tres milhões, </v>
          </cell>
          <cell r="C424" t="str">
            <v xml:space="preserve">quatrocentos e vinte e tres mil, </v>
          </cell>
          <cell r="D424" t="str">
            <v>quatrocentos e vinte e tres</v>
          </cell>
          <cell r="E424" t="str">
            <v>quatrocentos e vinte e tres centavos</v>
          </cell>
        </row>
        <row r="425">
          <cell r="A425">
            <v>424</v>
          </cell>
          <cell r="B425" t="str">
            <v xml:space="preserve">quatrocentos e vinte e quatro milhões, </v>
          </cell>
          <cell r="C425" t="str">
            <v xml:space="preserve">quatrocentos e vinte e quatro mil, </v>
          </cell>
          <cell r="D425" t="str">
            <v>quatrocentos e vinte e quatro</v>
          </cell>
          <cell r="E425" t="str">
            <v>quatrocentos e vinte e quatro centavos</v>
          </cell>
        </row>
        <row r="426">
          <cell r="A426">
            <v>425</v>
          </cell>
          <cell r="B426" t="str">
            <v xml:space="preserve">quatrocentos e vinte e cinco milhões, </v>
          </cell>
          <cell r="C426" t="str">
            <v xml:space="preserve">quatrocentos e vinte e cinco mil, </v>
          </cell>
          <cell r="D426" t="str">
            <v>quatrocentos e vinte e cinco</v>
          </cell>
          <cell r="E426" t="str">
            <v>quatrocentos e vinte e cinco centavos</v>
          </cell>
        </row>
        <row r="427">
          <cell r="A427">
            <v>426</v>
          </cell>
          <cell r="B427" t="str">
            <v xml:space="preserve">quatrocentos e vinte e seis milhões, </v>
          </cell>
          <cell r="C427" t="str">
            <v xml:space="preserve">quatrocentos e vinte e seis mil, </v>
          </cell>
          <cell r="D427" t="str">
            <v>quatrocentos e vinte e seis</v>
          </cell>
          <cell r="E427" t="str">
            <v>quatrocentos e vinte e seis centavos</v>
          </cell>
        </row>
        <row r="428">
          <cell r="A428">
            <v>427</v>
          </cell>
          <cell r="B428" t="str">
            <v xml:space="preserve">quatrocentos e vinte e sete milhões, </v>
          </cell>
          <cell r="C428" t="str">
            <v xml:space="preserve">quatrocentos e vinte e sete mil, </v>
          </cell>
          <cell r="D428" t="str">
            <v>quatrocentos e vinte e sete</v>
          </cell>
          <cell r="E428" t="str">
            <v>quatrocentos e vinte e sete centavos</v>
          </cell>
        </row>
        <row r="429">
          <cell r="A429">
            <v>428</v>
          </cell>
          <cell r="B429" t="str">
            <v xml:space="preserve">quatrocentos e vinte e oito milhões, </v>
          </cell>
          <cell r="C429" t="str">
            <v xml:space="preserve">quatrocentos e vinte e oito mil, </v>
          </cell>
          <cell r="D429" t="str">
            <v>quatrocentos e vinte e oito</v>
          </cell>
          <cell r="E429" t="str">
            <v>quatrocentos e vinte e oito centavos</v>
          </cell>
        </row>
        <row r="430">
          <cell r="A430">
            <v>429</v>
          </cell>
          <cell r="B430" t="str">
            <v xml:space="preserve">quatrocentos e vinte e nove milhões, </v>
          </cell>
          <cell r="C430" t="str">
            <v xml:space="preserve">quatrocentos e vinte e nove mil, </v>
          </cell>
          <cell r="D430" t="str">
            <v>quatrocentos e vinte e nove</v>
          </cell>
          <cell r="E430" t="str">
            <v>quatrocentos e vinte e nove centavos</v>
          </cell>
        </row>
        <row r="431">
          <cell r="A431">
            <v>430</v>
          </cell>
          <cell r="B431" t="str">
            <v xml:space="preserve">quatrocentos e trinta milhões, </v>
          </cell>
          <cell r="C431" t="str">
            <v xml:space="preserve">quatrocentos e trinta mil, </v>
          </cell>
          <cell r="D431" t="str">
            <v>quatrocentos e trinta</v>
          </cell>
          <cell r="E431" t="str">
            <v>quatrocentos e trinta centavos</v>
          </cell>
        </row>
        <row r="432">
          <cell r="A432">
            <v>431</v>
          </cell>
          <cell r="B432" t="str">
            <v xml:space="preserve">quatrocentos e trinta e um milhões, </v>
          </cell>
          <cell r="C432" t="str">
            <v xml:space="preserve">quatrocentos e trinta e um mil, </v>
          </cell>
          <cell r="D432" t="str">
            <v>quatrocentos e trinta e um</v>
          </cell>
          <cell r="E432" t="str">
            <v>quatrocentos e trinta e um centavos</v>
          </cell>
        </row>
        <row r="433">
          <cell r="A433">
            <v>432</v>
          </cell>
          <cell r="B433" t="str">
            <v xml:space="preserve">quatrocentos e trinta e dois milhões, </v>
          </cell>
          <cell r="C433" t="str">
            <v xml:space="preserve">quatrocentos e trinta e dois mil, </v>
          </cell>
          <cell r="D433" t="str">
            <v>quatrocentos e trinta e dois</v>
          </cell>
          <cell r="E433" t="str">
            <v>quatrocentos e trinta e dois centavos</v>
          </cell>
        </row>
        <row r="434">
          <cell r="A434">
            <v>433</v>
          </cell>
          <cell r="B434" t="str">
            <v xml:space="preserve">quatrocentos e trinta e tres milhões, </v>
          </cell>
          <cell r="C434" t="str">
            <v xml:space="preserve">quatrocentos e trinta e tres mil, </v>
          </cell>
          <cell r="D434" t="str">
            <v>quatrocentos e trinta e tres</v>
          </cell>
          <cell r="E434" t="str">
            <v>quatrocentos e trinta e tres centavos</v>
          </cell>
        </row>
        <row r="435">
          <cell r="A435">
            <v>434</v>
          </cell>
          <cell r="B435" t="str">
            <v xml:space="preserve">quatrocentos e trinta e quatro milhões, </v>
          </cell>
          <cell r="C435" t="str">
            <v xml:space="preserve">quatrocentos e trinta e quatro mil, </v>
          </cell>
          <cell r="D435" t="str">
            <v>quatrocentos e trinta e quatro</v>
          </cell>
          <cell r="E435" t="str">
            <v>quatrocentos e trinta e quatro centavos</v>
          </cell>
        </row>
        <row r="436">
          <cell r="A436">
            <v>435</v>
          </cell>
          <cell r="B436" t="str">
            <v xml:space="preserve">quatrocentos e trinta e cinco milhões, </v>
          </cell>
          <cell r="C436" t="str">
            <v xml:space="preserve">quatrocentos e trinta e cinco mil, </v>
          </cell>
          <cell r="D436" t="str">
            <v>quatrocentos e trinta e cinco</v>
          </cell>
          <cell r="E436" t="str">
            <v>quatrocentos e trinta e cinco centavos</v>
          </cell>
        </row>
        <row r="437">
          <cell r="A437">
            <v>436</v>
          </cell>
          <cell r="B437" t="str">
            <v xml:space="preserve">quatrocentos e trinta e seis milhões, </v>
          </cell>
          <cell r="C437" t="str">
            <v xml:space="preserve">quatrocentos e trinta e seis mil, </v>
          </cell>
          <cell r="D437" t="str">
            <v>quatrocentos e trinta e seis</v>
          </cell>
          <cell r="E437" t="str">
            <v>quatrocentos e trinta e seis centavos</v>
          </cell>
        </row>
        <row r="438">
          <cell r="A438">
            <v>437</v>
          </cell>
          <cell r="B438" t="str">
            <v xml:space="preserve">quatrocentos e trinta e sete milhões, </v>
          </cell>
          <cell r="C438" t="str">
            <v xml:space="preserve">quatrocentos e trinta e sete mil, </v>
          </cell>
          <cell r="D438" t="str">
            <v>quatrocentos e trinta e sete</v>
          </cell>
          <cell r="E438" t="str">
            <v>quatrocentos e trinta e sete centavos</v>
          </cell>
        </row>
        <row r="439">
          <cell r="A439">
            <v>438</v>
          </cell>
          <cell r="B439" t="str">
            <v xml:space="preserve">quatrocentos e trinta e oito milhões, </v>
          </cell>
          <cell r="C439" t="str">
            <v xml:space="preserve">quatrocentos e trinta e oito mil, </v>
          </cell>
          <cell r="D439" t="str">
            <v>quatrocentos e trinta e oito</v>
          </cell>
          <cell r="E439" t="str">
            <v>quatrocentos e trinta e oito centavos</v>
          </cell>
        </row>
        <row r="440">
          <cell r="A440">
            <v>439</v>
          </cell>
          <cell r="B440" t="str">
            <v xml:space="preserve">quatrocentos e trinta e nove milhões, </v>
          </cell>
          <cell r="C440" t="str">
            <v xml:space="preserve">quatrocentos e trinta e nove mil, </v>
          </cell>
          <cell r="D440" t="str">
            <v>quatrocentos e trinta e nove</v>
          </cell>
          <cell r="E440" t="str">
            <v>quatrocentos e trinta e nove centavos</v>
          </cell>
        </row>
        <row r="441">
          <cell r="A441">
            <v>440</v>
          </cell>
          <cell r="B441" t="str">
            <v xml:space="preserve">quatrocentos e quarenta milhões, </v>
          </cell>
          <cell r="C441" t="str">
            <v xml:space="preserve">quatrocentos e quarenta mil, </v>
          </cell>
          <cell r="D441" t="str">
            <v>quatrocentos e quarenta</v>
          </cell>
          <cell r="E441" t="str">
            <v>quatrocentos e quarenta centavos</v>
          </cell>
        </row>
        <row r="442">
          <cell r="A442">
            <v>441</v>
          </cell>
          <cell r="B442" t="str">
            <v xml:space="preserve">quatrocentos e quarenta e um milhões, </v>
          </cell>
          <cell r="C442" t="str">
            <v xml:space="preserve">quatrocentos e quarenta e um mil, </v>
          </cell>
          <cell r="D442" t="str">
            <v>quatrocentos e quarenta e um</v>
          </cell>
          <cell r="E442" t="str">
            <v>quatrocentos e quarenta e um centavos</v>
          </cell>
        </row>
        <row r="443">
          <cell r="A443">
            <v>442</v>
          </cell>
          <cell r="B443" t="str">
            <v xml:space="preserve">quatrocentos e quarenta e dois milhões, </v>
          </cell>
          <cell r="C443" t="str">
            <v xml:space="preserve">quatrocentos e quarenta e dois mil, </v>
          </cell>
          <cell r="D443" t="str">
            <v>quatrocentos e quarenta e dois</v>
          </cell>
          <cell r="E443" t="str">
            <v>quatrocentos e quarenta e dois centavos</v>
          </cell>
        </row>
        <row r="444">
          <cell r="A444">
            <v>443</v>
          </cell>
          <cell r="B444" t="str">
            <v xml:space="preserve">quatrocentos e quarenta e tres milhões, </v>
          </cell>
          <cell r="C444" t="str">
            <v xml:space="preserve">quatrocentos e quarenta e tres mil, </v>
          </cell>
          <cell r="D444" t="str">
            <v>quatrocentos e quarenta e tres</v>
          </cell>
          <cell r="E444" t="str">
            <v>quatrocentos e quarenta e tres centavos</v>
          </cell>
        </row>
        <row r="445">
          <cell r="A445">
            <v>444</v>
          </cell>
          <cell r="B445" t="str">
            <v xml:space="preserve">quatrocentos e quarenta e quatro milhões, </v>
          </cell>
          <cell r="C445" t="str">
            <v xml:space="preserve">quatrocentos e quarenta e quatro mil, </v>
          </cell>
          <cell r="D445" t="str">
            <v>quatrocentos e quarenta e quatro</v>
          </cell>
          <cell r="E445" t="str">
            <v>quatrocentos e quarenta e quatro centavos</v>
          </cell>
        </row>
        <row r="446">
          <cell r="A446">
            <v>445</v>
          </cell>
          <cell r="B446" t="str">
            <v xml:space="preserve">quatrocentos e quarenta e cinco milhões, </v>
          </cell>
          <cell r="C446" t="str">
            <v xml:space="preserve">quatrocentos e quarenta e cinco mil, </v>
          </cell>
          <cell r="D446" t="str">
            <v>quatrocentos e quarenta e cinco</v>
          </cell>
          <cell r="E446" t="str">
            <v>quatrocentos e quarenta e cinco centavos</v>
          </cell>
        </row>
        <row r="447">
          <cell r="A447">
            <v>446</v>
          </cell>
          <cell r="B447" t="str">
            <v xml:space="preserve">quatrocentos e quarenta e seis milhões, </v>
          </cell>
          <cell r="C447" t="str">
            <v xml:space="preserve">quatrocentos e quarenta e seis mil, </v>
          </cell>
          <cell r="D447" t="str">
            <v>quatrocentos e quarenta e seis</v>
          </cell>
          <cell r="E447" t="str">
            <v>quatrocentos e quarenta e seis centavos</v>
          </cell>
        </row>
        <row r="448">
          <cell r="A448">
            <v>447</v>
          </cell>
          <cell r="B448" t="str">
            <v xml:space="preserve">quatrocentos e quarenta e sete milhões, </v>
          </cell>
          <cell r="C448" t="str">
            <v xml:space="preserve">quatrocentos e quarenta e sete mil, </v>
          </cell>
          <cell r="D448" t="str">
            <v>quatrocentos e quarenta e sete</v>
          </cell>
          <cell r="E448" t="str">
            <v>quatrocentos e quarenta e sete centavos</v>
          </cell>
        </row>
        <row r="449">
          <cell r="A449">
            <v>448</v>
          </cell>
          <cell r="B449" t="str">
            <v xml:space="preserve">quatrocentos e quarenta e oito milhões, </v>
          </cell>
          <cell r="C449" t="str">
            <v xml:space="preserve">quatrocentos e quarenta e oito mil, </v>
          </cell>
          <cell r="D449" t="str">
            <v>quatrocentos e quarenta e oito</v>
          </cell>
          <cell r="E449" t="str">
            <v>quatrocentos e quarenta e oito centavos</v>
          </cell>
        </row>
        <row r="450">
          <cell r="A450">
            <v>449</v>
          </cell>
          <cell r="B450" t="str">
            <v xml:space="preserve">quatrocentos e quarenta e nove milhões, </v>
          </cell>
          <cell r="C450" t="str">
            <v xml:space="preserve">quatrocentos e quarenta e nove mil, </v>
          </cell>
          <cell r="D450" t="str">
            <v>quatrocentos e quarenta e nove</v>
          </cell>
          <cell r="E450" t="str">
            <v>quatrocentos e quarenta e nove centavos</v>
          </cell>
        </row>
        <row r="451">
          <cell r="A451">
            <v>450</v>
          </cell>
          <cell r="B451" t="str">
            <v xml:space="preserve">quatrocentos e cinquenta milhões, </v>
          </cell>
          <cell r="C451" t="str">
            <v xml:space="preserve">quatrocentos e cinquenta mil, </v>
          </cell>
          <cell r="D451" t="str">
            <v>quatrocentos e cinquenta</v>
          </cell>
          <cell r="E451" t="str">
            <v>quatrocentos e cinquenta centavos</v>
          </cell>
        </row>
        <row r="452">
          <cell r="A452">
            <v>451</v>
          </cell>
          <cell r="B452" t="str">
            <v xml:space="preserve">quatrocentos e cinquenta e um milhões, </v>
          </cell>
          <cell r="C452" t="str">
            <v xml:space="preserve">quatrocentos e cinquenta e um mil, </v>
          </cell>
          <cell r="D452" t="str">
            <v>quatrocentos e cinquenta e um</v>
          </cell>
          <cell r="E452" t="str">
            <v>quatrocentos e cinquenta e um centavos</v>
          </cell>
        </row>
        <row r="453">
          <cell r="A453">
            <v>452</v>
          </cell>
          <cell r="B453" t="str">
            <v xml:space="preserve">quatrocentos e cinquenta e dois milhões, </v>
          </cell>
          <cell r="C453" t="str">
            <v xml:space="preserve">quatrocentos e cinquenta e dois mil, </v>
          </cell>
          <cell r="D453" t="str">
            <v>quatrocentos e cinquenta e dois</v>
          </cell>
          <cell r="E453" t="str">
            <v>quatrocentos e cinquenta e dois centavos</v>
          </cell>
        </row>
        <row r="454">
          <cell r="A454">
            <v>453</v>
          </cell>
          <cell r="B454" t="str">
            <v xml:space="preserve">quatrocentos e cinquenta e tres milhões, </v>
          </cell>
          <cell r="C454" t="str">
            <v xml:space="preserve">quatrocentos e cinquenta e tres mil, </v>
          </cell>
          <cell r="D454" t="str">
            <v>quatrocentos e cinquenta e tres</v>
          </cell>
          <cell r="E454" t="str">
            <v>quatrocentos e cinquenta e tres centavos</v>
          </cell>
        </row>
        <row r="455">
          <cell r="A455">
            <v>454</v>
          </cell>
          <cell r="B455" t="str">
            <v xml:space="preserve">quatrocentos e cinquenta e quatro milhões, </v>
          </cell>
          <cell r="C455" t="str">
            <v xml:space="preserve">quatrocentos e cinquenta e quatro mil, </v>
          </cell>
          <cell r="D455" t="str">
            <v>quatrocentos e cinquenta e quatro</v>
          </cell>
          <cell r="E455" t="str">
            <v>quatrocentos e cinquenta e quatro centavos</v>
          </cell>
        </row>
        <row r="456">
          <cell r="A456">
            <v>455</v>
          </cell>
          <cell r="B456" t="str">
            <v xml:space="preserve">quatrocentos e cinquenta e cinco milhões, </v>
          </cell>
          <cell r="C456" t="str">
            <v xml:space="preserve">quatrocentos e cinquenta e cinco mil, </v>
          </cell>
          <cell r="D456" t="str">
            <v>quatrocentos e cinquenta e cinco</v>
          </cell>
          <cell r="E456" t="str">
            <v>quatrocentos e cinquenta e cinco centavos</v>
          </cell>
        </row>
        <row r="457">
          <cell r="A457">
            <v>456</v>
          </cell>
          <cell r="B457" t="str">
            <v xml:space="preserve">quatrocentos e cinquenta e seis milhões, </v>
          </cell>
          <cell r="C457" t="str">
            <v xml:space="preserve">quatrocentos e cinquenta e seis mil, </v>
          </cell>
          <cell r="D457" t="str">
            <v>quatrocentos e cinquenta e seis</v>
          </cell>
          <cell r="E457" t="str">
            <v>quatrocentos e cinquenta e seis centavos</v>
          </cell>
        </row>
        <row r="458">
          <cell r="A458">
            <v>457</v>
          </cell>
          <cell r="B458" t="str">
            <v xml:space="preserve">quatrocentos e cinquenta e sete milhões, </v>
          </cell>
          <cell r="C458" t="str">
            <v xml:space="preserve">quatrocentos e cinquenta e sete mil, </v>
          </cell>
          <cell r="D458" t="str">
            <v>quatrocentos e cinquenta e sete</v>
          </cell>
          <cell r="E458" t="str">
            <v>quatrocentos e cinquenta e sete centavos</v>
          </cell>
        </row>
        <row r="459">
          <cell r="A459">
            <v>458</v>
          </cell>
          <cell r="B459" t="str">
            <v xml:space="preserve">quatrocentos e cinquenta e oito milhões, </v>
          </cell>
          <cell r="C459" t="str">
            <v xml:space="preserve">quatrocentos e cinquenta e oito mil, </v>
          </cell>
          <cell r="D459" t="str">
            <v>quatrocentos e cinquenta e oito</v>
          </cell>
          <cell r="E459" t="str">
            <v>quatrocentos e cinquenta e oito centavos</v>
          </cell>
        </row>
        <row r="460">
          <cell r="A460">
            <v>459</v>
          </cell>
          <cell r="B460" t="str">
            <v xml:space="preserve">quatrocentos e cinquenta e nove milhões, </v>
          </cell>
          <cell r="C460" t="str">
            <v xml:space="preserve">quatrocentos e cinquenta e nove mil, </v>
          </cell>
          <cell r="D460" t="str">
            <v>quatrocentos e cinquenta e nove</v>
          </cell>
          <cell r="E460" t="str">
            <v>quatrocentos e cinquenta e nove centavos</v>
          </cell>
        </row>
        <row r="461">
          <cell r="A461">
            <v>460</v>
          </cell>
          <cell r="B461" t="str">
            <v xml:space="preserve">quatrocentos e sessenta milhões, </v>
          </cell>
          <cell r="C461" t="str">
            <v xml:space="preserve">quatrocentos e sessenta mil, </v>
          </cell>
          <cell r="D461" t="str">
            <v>quatrocentos e sessenta</v>
          </cell>
          <cell r="E461" t="str">
            <v>quatrocentos e sessenta centavos</v>
          </cell>
        </row>
        <row r="462">
          <cell r="A462">
            <v>461</v>
          </cell>
          <cell r="B462" t="str">
            <v xml:space="preserve">quatrocentos e sessenta e um milhões, </v>
          </cell>
          <cell r="C462" t="str">
            <v xml:space="preserve">quatrocentos e sessenta e um mil, </v>
          </cell>
          <cell r="D462" t="str">
            <v>quatrocentos e sessenta e um</v>
          </cell>
          <cell r="E462" t="str">
            <v>quatrocentos e sessenta e um centavos</v>
          </cell>
        </row>
        <row r="463">
          <cell r="A463">
            <v>462</v>
          </cell>
          <cell r="B463" t="str">
            <v xml:space="preserve">quatrocentos e sessenta e dois milhões, </v>
          </cell>
          <cell r="C463" t="str">
            <v xml:space="preserve">quatrocentos e sessenta e dois mil, </v>
          </cell>
          <cell r="D463" t="str">
            <v>quatrocentos e sessenta e dois</v>
          </cell>
          <cell r="E463" t="str">
            <v>quatrocentos e sessenta e dois centavos</v>
          </cell>
        </row>
        <row r="464">
          <cell r="A464">
            <v>463</v>
          </cell>
          <cell r="B464" t="str">
            <v xml:space="preserve">quatrocentos e sessenta e tres milhões, </v>
          </cell>
          <cell r="C464" t="str">
            <v xml:space="preserve">quatrocentos e sessenta e tres mil, </v>
          </cell>
          <cell r="D464" t="str">
            <v>quatrocentos e sessenta e tres</v>
          </cell>
          <cell r="E464" t="str">
            <v>quatrocentos e sessenta e tres centavos</v>
          </cell>
        </row>
        <row r="465">
          <cell r="A465">
            <v>464</v>
          </cell>
          <cell r="B465" t="str">
            <v xml:space="preserve">quatrocentos e sessenta e quatro milhões, </v>
          </cell>
          <cell r="C465" t="str">
            <v xml:space="preserve">quatrocentos e sessenta e quatro mil, </v>
          </cell>
          <cell r="D465" t="str">
            <v>quatrocentos e sessenta e quatro</v>
          </cell>
          <cell r="E465" t="str">
            <v>quatrocentos e sessenta e quatro centavos</v>
          </cell>
        </row>
        <row r="466">
          <cell r="A466">
            <v>465</v>
          </cell>
          <cell r="B466" t="str">
            <v xml:space="preserve">quatrocentos e sessenta e cinco milhões, </v>
          </cell>
          <cell r="C466" t="str">
            <v xml:space="preserve">quatrocentos e sessenta e cinco mil, </v>
          </cell>
          <cell r="D466" t="str">
            <v>quatrocentos e sessenta e cinco</v>
          </cell>
          <cell r="E466" t="str">
            <v>quatrocentos e sessenta e cinco centavos</v>
          </cell>
        </row>
        <row r="467">
          <cell r="A467">
            <v>466</v>
          </cell>
          <cell r="B467" t="str">
            <v xml:space="preserve">quatrocentos e sessenta e seis milhões, </v>
          </cell>
          <cell r="C467" t="str">
            <v xml:space="preserve">quatrocentos e sessenta e seis mil, </v>
          </cell>
          <cell r="D467" t="str">
            <v>quatrocentos e sessenta e seis</v>
          </cell>
          <cell r="E467" t="str">
            <v>quatrocentos e sessenta e seis centavos</v>
          </cell>
        </row>
        <row r="468">
          <cell r="A468">
            <v>467</v>
          </cell>
          <cell r="B468" t="str">
            <v xml:space="preserve">quatrocentos e sessenta e sete milhões, </v>
          </cell>
          <cell r="C468" t="str">
            <v xml:space="preserve">quatrocentos e sessenta e sete mil, </v>
          </cell>
          <cell r="D468" t="str">
            <v>quatrocentos e sessenta e sete</v>
          </cell>
          <cell r="E468" t="str">
            <v>quatrocentos e sessenta e sete centavos</v>
          </cell>
        </row>
        <row r="469">
          <cell r="A469">
            <v>468</v>
          </cell>
          <cell r="B469" t="str">
            <v xml:space="preserve">quatrocentos e sessenta e oito milhões, </v>
          </cell>
          <cell r="C469" t="str">
            <v xml:space="preserve">quatrocentos e sessenta e oito mil, </v>
          </cell>
          <cell r="D469" t="str">
            <v>quatrocentos e sessenta e oito</v>
          </cell>
          <cell r="E469" t="str">
            <v>quatrocentos e sessenta e oito centavos</v>
          </cell>
        </row>
        <row r="470">
          <cell r="A470">
            <v>469</v>
          </cell>
          <cell r="B470" t="str">
            <v xml:space="preserve">quatrocentos e sessenta e nove milhões, </v>
          </cell>
          <cell r="C470" t="str">
            <v xml:space="preserve">quatrocentos e sessenta e nove mil, </v>
          </cell>
          <cell r="D470" t="str">
            <v>quatrocentos e sessenta e nove</v>
          </cell>
          <cell r="E470" t="str">
            <v>quatrocentos e sessenta e nove centavos</v>
          </cell>
        </row>
        <row r="471">
          <cell r="A471">
            <v>470</v>
          </cell>
          <cell r="B471" t="str">
            <v xml:space="preserve">quatrocentos e setenta milhões, </v>
          </cell>
          <cell r="C471" t="str">
            <v xml:space="preserve">quatrocentos e setenta mil, </v>
          </cell>
          <cell r="D471" t="str">
            <v>quatrocentos e setenta</v>
          </cell>
          <cell r="E471" t="str">
            <v>quatrocentos e setenta centavos</v>
          </cell>
        </row>
        <row r="472">
          <cell r="A472">
            <v>471</v>
          </cell>
          <cell r="B472" t="str">
            <v xml:space="preserve">quatrocentos e setenta e um milhões, </v>
          </cell>
          <cell r="C472" t="str">
            <v xml:space="preserve">quatrocentos e setenta e um mil, </v>
          </cell>
          <cell r="D472" t="str">
            <v>quatrocentos e setenta e um</v>
          </cell>
          <cell r="E472" t="str">
            <v>quatrocentos e setenta e um centavos</v>
          </cell>
        </row>
        <row r="473">
          <cell r="A473">
            <v>472</v>
          </cell>
          <cell r="B473" t="str">
            <v xml:space="preserve">quatrocentos e setenta e dois milhões, </v>
          </cell>
          <cell r="C473" t="str">
            <v xml:space="preserve">quatrocentos e setenta e dois mil, </v>
          </cell>
          <cell r="D473" t="str">
            <v>quatrocentos e setenta e dois</v>
          </cell>
          <cell r="E473" t="str">
            <v>quatrocentos e setenta e dois centavos</v>
          </cell>
        </row>
        <row r="474">
          <cell r="A474">
            <v>473</v>
          </cell>
          <cell r="B474" t="str">
            <v xml:space="preserve">quatrocentos e setenta e tres milhões, </v>
          </cell>
          <cell r="C474" t="str">
            <v xml:space="preserve">quatrocentos e setenta e tres mil, </v>
          </cell>
          <cell r="D474" t="str">
            <v>quatrocentos e setenta e tres</v>
          </cell>
          <cell r="E474" t="str">
            <v>quatrocentos e setenta e tres centavos</v>
          </cell>
        </row>
        <row r="475">
          <cell r="A475">
            <v>474</v>
          </cell>
          <cell r="B475" t="str">
            <v xml:space="preserve">quatrocentos e setenta e quatro milhões, </v>
          </cell>
          <cell r="C475" t="str">
            <v xml:space="preserve">quatrocentos e setenta e quatro mil, </v>
          </cell>
          <cell r="D475" t="str">
            <v>quatrocentos e setenta e quatro</v>
          </cell>
          <cell r="E475" t="str">
            <v>quatrocentos e setenta e quatro centavos</v>
          </cell>
        </row>
        <row r="476">
          <cell r="A476">
            <v>475</v>
          </cell>
          <cell r="B476" t="str">
            <v xml:space="preserve">quatrocentos e setenta e cinco milhões, </v>
          </cell>
          <cell r="C476" t="str">
            <v xml:space="preserve">quatrocentos e setenta e cinco mil, </v>
          </cell>
          <cell r="D476" t="str">
            <v>quatrocentos e setenta e cinco</v>
          </cell>
          <cell r="E476" t="str">
            <v>quatrocentos e setenta e cinco centavos</v>
          </cell>
        </row>
        <row r="477">
          <cell r="A477">
            <v>476</v>
          </cell>
          <cell r="B477" t="str">
            <v xml:space="preserve">quatrocentos e setenta e seis milhões, </v>
          </cell>
          <cell r="C477" t="str">
            <v xml:space="preserve">quatrocentos e setenta e seis mil, </v>
          </cell>
          <cell r="D477" t="str">
            <v>quatrocentos e setenta e seis</v>
          </cell>
          <cell r="E477" t="str">
            <v>quatrocentos e setenta e seis centavos</v>
          </cell>
        </row>
        <row r="478">
          <cell r="A478">
            <v>477</v>
          </cell>
          <cell r="B478" t="str">
            <v xml:space="preserve">quatrocentos e setenta e sete milhões, </v>
          </cell>
          <cell r="C478" t="str">
            <v xml:space="preserve">quatrocentos e setenta e sete mil, </v>
          </cell>
          <cell r="D478" t="str">
            <v>quatrocentos e setenta e sete</v>
          </cell>
          <cell r="E478" t="str">
            <v>quatrocentos e setenta e sete centavos</v>
          </cell>
        </row>
        <row r="479">
          <cell r="A479">
            <v>478</v>
          </cell>
          <cell r="B479" t="str">
            <v xml:space="preserve">quatrocentos e setenta e oito milhões, </v>
          </cell>
          <cell r="C479" t="str">
            <v xml:space="preserve">quatrocentos e setenta e oito mil, </v>
          </cell>
          <cell r="D479" t="str">
            <v>quatrocentos e setenta e oito</v>
          </cell>
          <cell r="E479" t="str">
            <v>quatrocentos e setenta e oito centavos</v>
          </cell>
        </row>
        <row r="480">
          <cell r="A480">
            <v>479</v>
          </cell>
          <cell r="B480" t="str">
            <v xml:space="preserve">quatrocentos e setenta e nove milhões, </v>
          </cell>
          <cell r="C480" t="str">
            <v xml:space="preserve">quatrocentos e setenta e nove mil, </v>
          </cell>
          <cell r="D480" t="str">
            <v>quatrocentos e setenta e nove</v>
          </cell>
          <cell r="E480" t="str">
            <v>quatrocentos e setenta e nove centavos</v>
          </cell>
        </row>
        <row r="481">
          <cell r="A481">
            <v>480</v>
          </cell>
          <cell r="B481" t="str">
            <v xml:space="preserve">quatrocentos e oitenta milhões, </v>
          </cell>
          <cell r="C481" t="str">
            <v xml:space="preserve">quatrocentos e oitenta mil, </v>
          </cell>
          <cell r="D481" t="str">
            <v>quatrocentos e oitenta</v>
          </cell>
          <cell r="E481" t="str">
            <v>quatrocentos e oitenta centavos</v>
          </cell>
        </row>
        <row r="482">
          <cell r="A482">
            <v>481</v>
          </cell>
          <cell r="B482" t="str">
            <v xml:space="preserve">quatrocentos e oitenta e um milhões, </v>
          </cell>
          <cell r="C482" t="str">
            <v xml:space="preserve">quatrocentos e oitenta e um mil, </v>
          </cell>
          <cell r="D482" t="str">
            <v>quatrocentos e oitenta e um</v>
          </cell>
          <cell r="E482" t="str">
            <v>quatrocentos e oitenta e um centavos</v>
          </cell>
        </row>
        <row r="483">
          <cell r="A483">
            <v>482</v>
          </cell>
          <cell r="B483" t="str">
            <v xml:space="preserve">quatrocentos e oitenta e dois milhões, </v>
          </cell>
          <cell r="C483" t="str">
            <v xml:space="preserve">quatrocentos e oitenta e dois mil, </v>
          </cell>
          <cell r="D483" t="str">
            <v>quatrocentos e oitenta e dois</v>
          </cell>
          <cell r="E483" t="str">
            <v>quatrocentos e oitenta e dois centavos</v>
          </cell>
        </row>
        <row r="484">
          <cell r="A484">
            <v>483</v>
          </cell>
          <cell r="B484" t="str">
            <v xml:space="preserve">quatrocentos e oitenta e tres milhões, </v>
          </cell>
          <cell r="C484" t="str">
            <v xml:space="preserve">quatrocentos e oitenta e tres mil, </v>
          </cell>
          <cell r="D484" t="str">
            <v>quatrocentos e oitenta e tres</v>
          </cell>
          <cell r="E484" t="str">
            <v>quatrocentos e oitenta e tres centavos</v>
          </cell>
        </row>
        <row r="485">
          <cell r="A485">
            <v>484</v>
          </cell>
          <cell r="B485" t="str">
            <v xml:space="preserve">quatrocentos e oitenta e quatro milhões, </v>
          </cell>
          <cell r="C485" t="str">
            <v xml:space="preserve">quatrocentos e oitenta e quatro mil, </v>
          </cell>
          <cell r="D485" t="str">
            <v>quatrocentos e oitenta e quatro</v>
          </cell>
          <cell r="E485" t="str">
            <v>quatrocentos e oitenta e quatro centavos</v>
          </cell>
        </row>
        <row r="486">
          <cell r="A486">
            <v>485</v>
          </cell>
          <cell r="B486" t="str">
            <v xml:space="preserve">quatrocentos e oitenta e cinco milhões, </v>
          </cell>
          <cell r="C486" t="str">
            <v xml:space="preserve">quatrocentos e oitenta e cinco mil, </v>
          </cell>
          <cell r="D486" t="str">
            <v>quatrocentos e oitenta e cinco</v>
          </cell>
          <cell r="E486" t="str">
            <v>quatrocentos e oitenta e cinco centavos</v>
          </cell>
        </row>
        <row r="487">
          <cell r="A487">
            <v>486</v>
          </cell>
          <cell r="B487" t="str">
            <v xml:space="preserve">quatrocentos e oitenta e seis milhões, </v>
          </cell>
          <cell r="C487" t="str">
            <v xml:space="preserve">quatrocentos e oitenta e seis mil, </v>
          </cell>
          <cell r="D487" t="str">
            <v>quatrocentos e oitenta e seis</v>
          </cell>
          <cell r="E487" t="str">
            <v>quatrocentos e oitenta e seis centavos</v>
          </cell>
        </row>
        <row r="488">
          <cell r="A488">
            <v>487</v>
          </cell>
          <cell r="B488" t="str">
            <v xml:space="preserve">quatrocentos e oitenta e sete milhões, </v>
          </cell>
          <cell r="C488" t="str">
            <v xml:space="preserve">quatrocentos e oitenta e sete mil, </v>
          </cell>
          <cell r="D488" t="str">
            <v>quatrocentos e oitenta e sete</v>
          </cell>
          <cell r="E488" t="str">
            <v>quatrocentos e oitenta e sete centavos</v>
          </cell>
        </row>
        <row r="489">
          <cell r="A489">
            <v>488</v>
          </cell>
          <cell r="B489" t="str">
            <v xml:space="preserve">quatrocentos e oitenta e oito milhões, </v>
          </cell>
          <cell r="C489" t="str">
            <v xml:space="preserve">quatrocentos e oitenta e oito mil, </v>
          </cell>
          <cell r="D489" t="str">
            <v>quatrocentos e oitenta e oito</v>
          </cell>
          <cell r="E489" t="str">
            <v>quatrocentos e oitenta e oito centavos</v>
          </cell>
        </row>
        <row r="490">
          <cell r="A490">
            <v>489</v>
          </cell>
          <cell r="B490" t="str">
            <v xml:space="preserve">quatrocentos e oitenta e nove milhões, </v>
          </cell>
          <cell r="C490" t="str">
            <v xml:space="preserve">quatrocentos e oitenta e nove mil, </v>
          </cell>
          <cell r="D490" t="str">
            <v>quatrocentos e oitenta e nove</v>
          </cell>
          <cell r="E490" t="str">
            <v>quatrocentos e oitenta e nove centavos</v>
          </cell>
        </row>
        <row r="491">
          <cell r="A491">
            <v>490</v>
          </cell>
          <cell r="B491" t="str">
            <v xml:space="preserve">quatrocentos e noventa milhões, </v>
          </cell>
          <cell r="C491" t="str">
            <v xml:space="preserve">quatrocentos e noventa mil, </v>
          </cell>
          <cell r="D491" t="str">
            <v>quatrocentos e noventa</v>
          </cell>
          <cell r="E491" t="str">
            <v>quatrocentos e noventa centavos</v>
          </cell>
        </row>
        <row r="492">
          <cell r="A492">
            <v>491</v>
          </cell>
          <cell r="B492" t="str">
            <v xml:space="preserve">quatrocentos e noventa e um milhões, </v>
          </cell>
          <cell r="C492" t="str">
            <v xml:space="preserve">quatrocentos e noventa e um mil, </v>
          </cell>
          <cell r="D492" t="str">
            <v>quatrocentos e noventa e um</v>
          </cell>
          <cell r="E492" t="str">
            <v>quatrocentos e noventa e um centavos</v>
          </cell>
        </row>
        <row r="493">
          <cell r="A493">
            <v>492</v>
          </cell>
          <cell r="B493" t="str">
            <v xml:space="preserve">quatrocentos e noventa e dois milhões, </v>
          </cell>
          <cell r="C493" t="str">
            <v xml:space="preserve">quatrocentos e noventa e dois mil, </v>
          </cell>
          <cell r="D493" t="str">
            <v>quatrocentos e noventa e dois</v>
          </cell>
          <cell r="E493" t="str">
            <v>quatrocentos e noventa e dois centavos</v>
          </cell>
        </row>
        <row r="494">
          <cell r="A494">
            <v>493</v>
          </cell>
          <cell r="B494" t="str">
            <v xml:space="preserve">quatrocentos e noventa e tres milhões, </v>
          </cell>
          <cell r="C494" t="str">
            <v xml:space="preserve">quatrocentos e noventa e tres mil, </v>
          </cell>
          <cell r="D494" t="str">
            <v>quatrocentos e noventa e tres</v>
          </cell>
          <cell r="E494" t="str">
            <v>quatrocentos e noventa e tres centavos</v>
          </cell>
        </row>
        <row r="495">
          <cell r="A495">
            <v>494</v>
          </cell>
          <cell r="B495" t="str">
            <v xml:space="preserve">quatrocentos e noventa e quatro milhões, </v>
          </cell>
          <cell r="C495" t="str">
            <v xml:space="preserve">quatrocentos e noventa e quatro mil, </v>
          </cell>
          <cell r="D495" t="str">
            <v>quatrocentos e noventa e quatro</v>
          </cell>
          <cell r="E495" t="str">
            <v>quatrocentos e noventa e quatro centavos</v>
          </cell>
        </row>
        <row r="496">
          <cell r="A496">
            <v>495</v>
          </cell>
          <cell r="B496" t="str">
            <v xml:space="preserve">quatrocentos e noventa e cinco milhões, </v>
          </cell>
          <cell r="C496" t="str">
            <v xml:space="preserve">quatrocentos e noventa e cinco mil, </v>
          </cell>
          <cell r="D496" t="str">
            <v>quatrocentos e noventa e cinco</v>
          </cell>
          <cell r="E496" t="str">
            <v>quatrocentos e noventa e cinco centavos</v>
          </cell>
        </row>
        <row r="497">
          <cell r="A497">
            <v>496</v>
          </cell>
          <cell r="B497" t="str">
            <v xml:space="preserve">quatrocentos e noventa e seis milhões, </v>
          </cell>
          <cell r="C497" t="str">
            <v xml:space="preserve">quatrocentos e noventa e seis mil, </v>
          </cell>
          <cell r="D497" t="str">
            <v>quatrocentos e noventa e seis</v>
          </cell>
          <cell r="E497" t="str">
            <v>quatrocentos e noventa e seis centavos</v>
          </cell>
        </row>
        <row r="498">
          <cell r="A498">
            <v>497</v>
          </cell>
          <cell r="B498" t="str">
            <v xml:space="preserve">quatrocentos e noventa e sete milhões, </v>
          </cell>
          <cell r="C498" t="str">
            <v xml:space="preserve">quatrocentos e noventa e sete mil, </v>
          </cell>
          <cell r="D498" t="str">
            <v>quatrocentos e noventa e sete</v>
          </cell>
          <cell r="E498" t="str">
            <v>quatrocentos e noventa e sete centavos</v>
          </cell>
        </row>
        <row r="499">
          <cell r="A499">
            <v>498</v>
          </cell>
          <cell r="B499" t="str">
            <v xml:space="preserve">quatrocentos e noventa e oito milhões, </v>
          </cell>
          <cell r="C499" t="str">
            <v xml:space="preserve">quatrocentos e noventa e oito mil, </v>
          </cell>
          <cell r="D499" t="str">
            <v>quatrocentos e noventa e oito</v>
          </cell>
          <cell r="E499" t="str">
            <v>quatrocentos e noventa e oito centavos</v>
          </cell>
        </row>
        <row r="500">
          <cell r="A500">
            <v>499</v>
          </cell>
          <cell r="B500" t="str">
            <v xml:space="preserve">quatrocentos e noventa e nove milhões, </v>
          </cell>
          <cell r="C500" t="str">
            <v xml:space="preserve">quatrocentos e noventa e nove mil, </v>
          </cell>
          <cell r="D500" t="str">
            <v>quatrocentos e noventa e nove</v>
          </cell>
          <cell r="E500" t="str">
            <v>quatrocentos e noventa e nove centavos</v>
          </cell>
        </row>
        <row r="501">
          <cell r="A501">
            <v>500</v>
          </cell>
          <cell r="B501" t="str">
            <v xml:space="preserve">quinhentos milhões, </v>
          </cell>
          <cell r="C501" t="str">
            <v xml:space="preserve">quinhentos mil, </v>
          </cell>
          <cell r="D501" t="str">
            <v>quinhentos</v>
          </cell>
          <cell r="E501" t="str">
            <v>quinhentos centavos</v>
          </cell>
        </row>
        <row r="502">
          <cell r="A502">
            <v>501</v>
          </cell>
          <cell r="B502" t="str">
            <v xml:space="preserve">quinhentos e um milhões, </v>
          </cell>
          <cell r="C502" t="str">
            <v xml:space="preserve">quinhentos e um mil, </v>
          </cell>
          <cell r="D502" t="str">
            <v>quinhentos e um</v>
          </cell>
          <cell r="E502" t="str">
            <v>quinhentos e um centavos</v>
          </cell>
        </row>
        <row r="503">
          <cell r="A503">
            <v>502</v>
          </cell>
          <cell r="B503" t="str">
            <v xml:space="preserve">quinhentos e dois milhões, </v>
          </cell>
          <cell r="C503" t="str">
            <v xml:space="preserve">quinhentos e dois mil, </v>
          </cell>
          <cell r="D503" t="str">
            <v>quinhentos e dois</v>
          </cell>
          <cell r="E503" t="str">
            <v>quinhentos e dois centavos</v>
          </cell>
        </row>
        <row r="504">
          <cell r="A504">
            <v>503</v>
          </cell>
          <cell r="B504" t="str">
            <v xml:space="preserve">quinhentos e tres milhões, </v>
          </cell>
          <cell r="C504" t="str">
            <v xml:space="preserve">quinhentos e tres mil, </v>
          </cell>
          <cell r="D504" t="str">
            <v>quinhentos e tres</v>
          </cell>
          <cell r="E504" t="str">
            <v>quinhentos e tres centavos</v>
          </cell>
        </row>
        <row r="505">
          <cell r="A505">
            <v>504</v>
          </cell>
          <cell r="B505" t="str">
            <v xml:space="preserve">quinhentos e quatro milhões, </v>
          </cell>
          <cell r="C505" t="str">
            <v xml:space="preserve">quinhentos e quatro mil, </v>
          </cell>
          <cell r="D505" t="str">
            <v>quinhentos e quatro</v>
          </cell>
          <cell r="E505" t="str">
            <v>quinhentos e quatro centavos</v>
          </cell>
        </row>
        <row r="506">
          <cell r="A506">
            <v>505</v>
          </cell>
          <cell r="B506" t="str">
            <v xml:space="preserve">quinhentos e cinco milhões, </v>
          </cell>
          <cell r="C506" t="str">
            <v xml:space="preserve">quinhentos e cinco mil, </v>
          </cell>
          <cell r="D506" t="str">
            <v>quinhentos e cinco</v>
          </cell>
          <cell r="E506" t="str">
            <v>quinhentos e cinco centavos</v>
          </cell>
        </row>
        <row r="507">
          <cell r="A507">
            <v>506</v>
          </cell>
          <cell r="B507" t="str">
            <v xml:space="preserve">quinhentos e seis milhões, </v>
          </cell>
          <cell r="C507" t="str">
            <v xml:space="preserve">quinhentos e seis mil, </v>
          </cell>
          <cell r="D507" t="str">
            <v>quinhentos e seis</v>
          </cell>
          <cell r="E507" t="str">
            <v>quinhentos e seis centavos</v>
          </cell>
        </row>
        <row r="508">
          <cell r="A508">
            <v>507</v>
          </cell>
          <cell r="B508" t="str">
            <v xml:space="preserve">quinhentos e sete milhões, </v>
          </cell>
          <cell r="C508" t="str">
            <v xml:space="preserve">quinhentos e sete mil, </v>
          </cell>
          <cell r="D508" t="str">
            <v>quinhentos e sete</v>
          </cell>
          <cell r="E508" t="str">
            <v>quinhentos e sete centavos</v>
          </cell>
        </row>
        <row r="509">
          <cell r="A509">
            <v>508</v>
          </cell>
          <cell r="B509" t="str">
            <v xml:space="preserve">quinhentos e oito milhões, </v>
          </cell>
          <cell r="C509" t="str">
            <v xml:space="preserve">quinhentos e oito mil, </v>
          </cell>
          <cell r="D509" t="str">
            <v>quinhentos e oito</v>
          </cell>
          <cell r="E509" t="str">
            <v>quinhentos e oito centavos</v>
          </cell>
        </row>
        <row r="510">
          <cell r="A510">
            <v>509</v>
          </cell>
          <cell r="B510" t="str">
            <v xml:space="preserve">quinhentos e nove milhões, </v>
          </cell>
          <cell r="C510" t="str">
            <v xml:space="preserve">quinhentos e nove mil, </v>
          </cell>
          <cell r="D510" t="str">
            <v>quinhentos e nove</v>
          </cell>
          <cell r="E510" t="str">
            <v>quinhentos e nove centavos</v>
          </cell>
        </row>
        <row r="511">
          <cell r="A511">
            <v>510</v>
          </cell>
          <cell r="B511" t="str">
            <v xml:space="preserve">quinhentos e dez milhões, </v>
          </cell>
          <cell r="C511" t="str">
            <v xml:space="preserve">quinhentos e dez mil, </v>
          </cell>
          <cell r="D511" t="str">
            <v>quinhentos e dez</v>
          </cell>
          <cell r="E511" t="str">
            <v>quinhentos e dez centavos</v>
          </cell>
        </row>
        <row r="512">
          <cell r="A512">
            <v>511</v>
          </cell>
          <cell r="B512" t="str">
            <v xml:space="preserve">quinhentos e onze milhões, </v>
          </cell>
          <cell r="C512" t="str">
            <v xml:space="preserve">quinhentos e onze mil, </v>
          </cell>
          <cell r="D512" t="str">
            <v>quinhentos e onze</v>
          </cell>
          <cell r="E512" t="str">
            <v>quinhentos e onze centavos</v>
          </cell>
        </row>
        <row r="513">
          <cell r="A513">
            <v>512</v>
          </cell>
          <cell r="B513" t="str">
            <v xml:space="preserve">quinhentos e doze milhões, </v>
          </cell>
          <cell r="C513" t="str">
            <v xml:space="preserve">quinhentos e doze mil, </v>
          </cell>
          <cell r="D513" t="str">
            <v>quinhentos e doze</v>
          </cell>
          <cell r="E513" t="str">
            <v>quinhentos e doze centavos</v>
          </cell>
        </row>
        <row r="514">
          <cell r="A514">
            <v>513</v>
          </cell>
          <cell r="B514" t="str">
            <v xml:space="preserve">quinhentos e treze milhões, </v>
          </cell>
          <cell r="C514" t="str">
            <v xml:space="preserve">quinhentos e treze mil, </v>
          </cell>
          <cell r="D514" t="str">
            <v>quinhentos e treze</v>
          </cell>
          <cell r="E514" t="str">
            <v>quinhentos e treze centavos</v>
          </cell>
        </row>
        <row r="515">
          <cell r="A515">
            <v>514</v>
          </cell>
          <cell r="B515" t="str">
            <v xml:space="preserve">quinhentos e quatorze milhões, </v>
          </cell>
          <cell r="C515" t="str">
            <v xml:space="preserve">quinhentos e quatorze mil, </v>
          </cell>
          <cell r="D515" t="str">
            <v>quinhentos e quatorze</v>
          </cell>
          <cell r="E515" t="str">
            <v>quinhentos e quatorze centavos</v>
          </cell>
        </row>
        <row r="516">
          <cell r="A516">
            <v>515</v>
          </cell>
          <cell r="B516" t="str">
            <v xml:space="preserve">quinhentos e quinze milhões, </v>
          </cell>
          <cell r="C516" t="str">
            <v xml:space="preserve">quinhentos e quinze mil, </v>
          </cell>
          <cell r="D516" t="str">
            <v>quinhentos e quinze</v>
          </cell>
          <cell r="E516" t="str">
            <v>quinhentos e quinze centavos</v>
          </cell>
        </row>
        <row r="517">
          <cell r="A517">
            <v>516</v>
          </cell>
          <cell r="B517" t="str">
            <v xml:space="preserve">quinhentos e dezesseis milhões, </v>
          </cell>
          <cell r="C517" t="str">
            <v xml:space="preserve">quinhentos e dezesseis mil, </v>
          </cell>
          <cell r="D517" t="str">
            <v>quinhentos e dezesseis</v>
          </cell>
          <cell r="E517" t="str">
            <v>quinhentos e dezesseis centavos</v>
          </cell>
        </row>
        <row r="518">
          <cell r="A518">
            <v>517</v>
          </cell>
          <cell r="B518" t="str">
            <v xml:space="preserve">quinhentos e dezessete milhões, </v>
          </cell>
          <cell r="C518" t="str">
            <v xml:space="preserve">quinhentos e dezessete mil, </v>
          </cell>
          <cell r="D518" t="str">
            <v>quinhentos e dezessete</v>
          </cell>
          <cell r="E518" t="str">
            <v>quinhentos e dezessete centavos</v>
          </cell>
        </row>
        <row r="519">
          <cell r="A519">
            <v>518</v>
          </cell>
          <cell r="B519" t="str">
            <v xml:space="preserve">quinhentos e dezoito milhões, </v>
          </cell>
          <cell r="C519" t="str">
            <v xml:space="preserve">quinhentos e dezoito mil, </v>
          </cell>
          <cell r="D519" t="str">
            <v>quinhentos e dezoito</v>
          </cell>
          <cell r="E519" t="str">
            <v>quinhentos e dezoito centavos</v>
          </cell>
        </row>
        <row r="520">
          <cell r="A520">
            <v>519</v>
          </cell>
          <cell r="B520" t="str">
            <v xml:space="preserve">quinhentos e dezenove milhões, </v>
          </cell>
          <cell r="C520" t="str">
            <v xml:space="preserve">quinhentos e dezenove mil, </v>
          </cell>
          <cell r="D520" t="str">
            <v>quinhentos e dezenove</v>
          </cell>
          <cell r="E520" t="str">
            <v>quinhentos e dezenove centavos</v>
          </cell>
        </row>
        <row r="521">
          <cell r="A521">
            <v>520</v>
          </cell>
          <cell r="B521" t="str">
            <v xml:space="preserve">quinhentos e vinte milhões, </v>
          </cell>
          <cell r="C521" t="str">
            <v xml:space="preserve">quinhentos e vinte mil, </v>
          </cell>
          <cell r="D521" t="str">
            <v>quinhentos e vinte</v>
          </cell>
          <cell r="E521" t="str">
            <v>quinhentos e vinte centavos</v>
          </cell>
        </row>
        <row r="522">
          <cell r="A522">
            <v>521</v>
          </cell>
          <cell r="B522" t="str">
            <v xml:space="preserve">quinhentos e vinte e um milhões, </v>
          </cell>
          <cell r="C522" t="str">
            <v xml:space="preserve">quinhentos e vinte e um mil, </v>
          </cell>
          <cell r="D522" t="str">
            <v>quinhentos e vinte e um</v>
          </cell>
          <cell r="E522" t="str">
            <v>quinhentos e vinte e um centavos</v>
          </cell>
        </row>
        <row r="523">
          <cell r="A523">
            <v>522</v>
          </cell>
          <cell r="B523" t="str">
            <v xml:space="preserve">quinhentos e vinte e dois milhões, </v>
          </cell>
          <cell r="C523" t="str">
            <v xml:space="preserve">quinhentos e vinte e dois mil, </v>
          </cell>
          <cell r="D523" t="str">
            <v>quinhentos e vinte e dois</v>
          </cell>
          <cell r="E523" t="str">
            <v>quinhentos e vinte e dois centavos</v>
          </cell>
        </row>
        <row r="524">
          <cell r="A524">
            <v>523</v>
          </cell>
          <cell r="B524" t="str">
            <v xml:space="preserve">quinhentos e vinte e tres milhões, </v>
          </cell>
          <cell r="C524" t="str">
            <v xml:space="preserve">quinhentos e vinte e tres mil, </v>
          </cell>
          <cell r="D524" t="str">
            <v>quinhentos e vinte e tres</v>
          </cell>
          <cell r="E524" t="str">
            <v>quinhentos e vinte e tres centavos</v>
          </cell>
        </row>
        <row r="525">
          <cell r="A525">
            <v>524</v>
          </cell>
          <cell r="B525" t="str">
            <v xml:space="preserve">quinhentos e vinte e quatro milhões, </v>
          </cell>
          <cell r="C525" t="str">
            <v xml:space="preserve">quinhentos e vinte e quatro mil, </v>
          </cell>
          <cell r="D525" t="str">
            <v>quinhentos e vinte e quatro</v>
          </cell>
          <cell r="E525" t="str">
            <v>quinhentos e vinte e quatro centavos</v>
          </cell>
        </row>
        <row r="526">
          <cell r="A526">
            <v>525</v>
          </cell>
          <cell r="B526" t="str">
            <v xml:space="preserve">quinhentos e vinte e cinco milhões, </v>
          </cell>
          <cell r="C526" t="str">
            <v xml:space="preserve">quinhentos e vinte e cinco mil, </v>
          </cell>
          <cell r="D526" t="str">
            <v>quinhentos e vinte e cinco</v>
          </cell>
          <cell r="E526" t="str">
            <v>quinhentos e vinte e cinco centavos</v>
          </cell>
        </row>
        <row r="527">
          <cell r="A527">
            <v>526</v>
          </cell>
          <cell r="B527" t="str">
            <v xml:space="preserve">quinhentos e vinte e seis milhões, </v>
          </cell>
          <cell r="C527" t="str">
            <v xml:space="preserve">quinhentos e vinte e seis mil, </v>
          </cell>
          <cell r="D527" t="str">
            <v>quinhentos e vinte e seis</v>
          </cell>
          <cell r="E527" t="str">
            <v>quinhentos e vinte e seis centavos</v>
          </cell>
        </row>
        <row r="528">
          <cell r="A528">
            <v>527</v>
          </cell>
          <cell r="B528" t="str">
            <v xml:space="preserve">quinhentos e vinte e sete milhões, </v>
          </cell>
          <cell r="C528" t="str">
            <v xml:space="preserve">quinhentos e vinte e sete mil, </v>
          </cell>
          <cell r="D528" t="str">
            <v>quinhentos e vinte e sete</v>
          </cell>
          <cell r="E528" t="str">
            <v>quinhentos e vinte e sete centavos</v>
          </cell>
        </row>
        <row r="529">
          <cell r="A529">
            <v>528</v>
          </cell>
          <cell r="B529" t="str">
            <v xml:space="preserve">quinhentos e vinte e oito milhões, </v>
          </cell>
          <cell r="C529" t="str">
            <v xml:space="preserve">quinhentos e vinte e oito mil, </v>
          </cell>
          <cell r="D529" t="str">
            <v>quinhentos e vinte e oito</v>
          </cell>
          <cell r="E529" t="str">
            <v>quinhentos e vinte e oito centavos</v>
          </cell>
        </row>
        <row r="530">
          <cell r="A530">
            <v>529</v>
          </cell>
          <cell r="B530" t="str">
            <v xml:space="preserve">quinhentos e vinte e nove milhões, </v>
          </cell>
          <cell r="C530" t="str">
            <v xml:space="preserve">quinhentos e vinte e nove mil, </v>
          </cell>
          <cell r="D530" t="str">
            <v>quinhentos e vinte e nove</v>
          </cell>
          <cell r="E530" t="str">
            <v>quinhentos e vinte e nove centavos</v>
          </cell>
        </row>
        <row r="531">
          <cell r="A531">
            <v>530</v>
          </cell>
          <cell r="B531" t="str">
            <v xml:space="preserve">quinhentos e trinta milhões, </v>
          </cell>
          <cell r="C531" t="str">
            <v xml:space="preserve">quinhentos e trinta mil, </v>
          </cell>
          <cell r="D531" t="str">
            <v>quinhentos e trinta</v>
          </cell>
          <cell r="E531" t="str">
            <v>quinhentos e trinta centavos</v>
          </cell>
        </row>
        <row r="532">
          <cell r="A532">
            <v>531</v>
          </cell>
          <cell r="B532" t="str">
            <v xml:space="preserve">quinhentos e trinta e um milhões, </v>
          </cell>
          <cell r="C532" t="str">
            <v xml:space="preserve">quinhentos e trinta e um mil, </v>
          </cell>
          <cell r="D532" t="str">
            <v>quinhentos e trinta e um</v>
          </cell>
          <cell r="E532" t="str">
            <v>quinhentos e trinta e um centavos</v>
          </cell>
        </row>
        <row r="533">
          <cell r="A533">
            <v>532</v>
          </cell>
          <cell r="B533" t="str">
            <v xml:space="preserve">quinhentos e trinta e dois milhões, </v>
          </cell>
          <cell r="C533" t="str">
            <v xml:space="preserve">quinhentos e trinta e dois mil, </v>
          </cell>
          <cell r="D533" t="str">
            <v>quinhentos e trinta e dois</v>
          </cell>
          <cell r="E533" t="str">
            <v>quinhentos e trinta e dois centavos</v>
          </cell>
        </row>
        <row r="534">
          <cell r="A534">
            <v>533</v>
          </cell>
          <cell r="B534" t="str">
            <v xml:space="preserve">quinhentos e trinta e tres milhões, </v>
          </cell>
          <cell r="C534" t="str">
            <v xml:space="preserve">quinhentos e trinta e tres mil, </v>
          </cell>
          <cell r="D534" t="str">
            <v>quinhentos e trinta e tres</v>
          </cell>
          <cell r="E534" t="str">
            <v>quinhentos e trinta e tres centavos</v>
          </cell>
        </row>
        <row r="535">
          <cell r="A535">
            <v>534</v>
          </cell>
          <cell r="B535" t="str">
            <v xml:space="preserve">quinhentos e trinta e quatro milhões, </v>
          </cell>
          <cell r="C535" t="str">
            <v xml:space="preserve">quinhentos e trinta e quatro mil, </v>
          </cell>
          <cell r="D535" t="str">
            <v>quinhentos e trinta e quatro</v>
          </cell>
          <cell r="E535" t="str">
            <v>quinhentos e trinta e quatro centavos</v>
          </cell>
        </row>
        <row r="536">
          <cell r="A536">
            <v>535</v>
          </cell>
          <cell r="B536" t="str">
            <v xml:space="preserve">quinhentos e trinta e cinco milhões, </v>
          </cell>
          <cell r="C536" t="str">
            <v xml:space="preserve">quinhentos e trinta e cinco mil, </v>
          </cell>
          <cell r="D536" t="str">
            <v>quinhentos e trinta e cinco</v>
          </cell>
          <cell r="E536" t="str">
            <v>quinhentos e trinta e cinco centavos</v>
          </cell>
        </row>
        <row r="537">
          <cell r="A537">
            <v>536</v>
          </cell>
          <cell r="B537" t="str">
            <v xml:space="preserve">quinhentos e trinta e seis milhões, </v>
          </cell>
          <cell r="C537" t="str">
            <v xml:space="preserve">quinhentos e trinta e seis mil, </v>
          </cell>
          <cell r="D537" t="str">
            <v>quinhentos e trinta e seis</v>
          </cell>
          <cell r="E537" t="str">
            <v>quinhentos e trinta e seis centavos</v>
          </cell>
        </row>
        <row r="538">
          <cell r="A538">
            <v>537</v>
          </cell>
          <cell r="B538" t="str">
            <v xml:space="preserve">quinhentos e trinta e sete milhões, </v>
          </cell>
          <cell r="C538" t="str">
            <v xml:space="preserve">quinhentos e trinta e sete mil, </v>
          </cell>
          <cell r="D538" t="str">
            <v>quinhentos e trinta e sete</v>
          </cell>
          <cell r="E538" t="str">
            <v>quinhentos e trinta e sete centavos</v>
          </cell>
        </row>
        <row r="539">
          <cell r="A539">
            <v>538</v>
          </cell>
          <cell r="B539" t="str">
            <v xml:space="preserve">quinhentos e trinta e oito milhões, </v>
          </cell>
          <cell r="C539" t="str">
            <v xml:space="preserve">quinhentos e trinta e oito mil, </v>
          </cell>
          <cell r="D539" t="str">
            <v>quinhentos e trinta e oito</v>
          </cell>
          <cell r="E539" t="str">
            <v>quinhentos e trinta e oito centavos</v>
          </cell>
        </row>
        <row r="540">
          <cell r="A540">
            <v>539</v>
          </cell>
          <cell r="B540" t="str">
            <v xml:space="preserve">quinhentos e trinta e nove milhões, </v>
          </cell>
          <cell r="C540" t="str">
            <v xml:space="preserve">quinhentos e trinta e nove mil, </v>
          </cell>
          <cell r="D540" t="str">
            <v>quinhentos e trinta e nove</v>
          </cell>
          <cell r="E540" t="str">
            <v>quinhentos e trinta e nove centavos</v>
          </cell>
        </row>
        <row r="541">
          <cell r="A541">
            <v>540</v>
          </cell>
          <cell r="B541" t="str">
            <v xml:space="preserve">quinhentos e quarenta milhões, </v>
          </cell>
          <cell r="C541" t="str">
            <v xml:space="preserve">quinhentos e quarenta mil, </v>
          </cell>
          <cell r="D541" t="str">
            <v>quinhentos e quarenta</v>
          </cell>
          <cell r="E541" t="str">
            <v>quinhentos e quarenta centavos</v>
          </cell>
        </row>
        <row r="542">
          <cell r="A542">
            <v>541</v>
          </cell>
          <cell r="B542" t="str">
            <v xml:space="preserve">quinhentos e quarenta e um milhões, </v>
          </cell>
          <cell r="C542" t="str">
            <v xml:space="preserve">quinhentos e quarenta e um mil, </v>
          </cell>
          <cell r="D542" t="str">
            <v>quinhentos e quarenta e um</v>
          </cell>
          <cell r="E542" t="str">
            <v>quinhentos e quarenta e um centavos</v>
          </cell>
        </row>
        <row r="543">
          <cell r="A543">
            <v>542</v>
          </cell>
          <cell r="B543" t="str">
            <v xml:space="preserve">quinhentos e quarenta e dois milhões, </v>
          </cell>
          <cell r="C543" t="str">
            <v xml:space="preserve">quinhentos e quarenta e dois mil, </v>
          </cell>
          <cell r="D543" t="str">
            <v>quinhentos e quarenta e dois</v>
          </cell>
          <cell r="E543" t="str">
            <v>quinhentos e quarenta e dois centavos</v>
          </cell>
        </row>
        <row r="544">
          <cell r="A544">
            <v>543</v>
          </cell>
          <cell r="B544" t="str">
            <v xml:space="preserve">quinhentos e quarenta e tres milhões, </v>
          </cell>
          <cell r="C544" t="str">
            <v xml:space="preserve">quinhentos e quarenta e tres mil, </v>
          </cell>
          <cell r="D544" t="str">
            <v>quinhentos e quarenta e tres</v>
          </cell>
          <cell r="E544" t="str">
            <v>quinhentos e quarenta e tres centavos</v>
          </cell>
        </row>
        <row r="545">
          <cell r="A545">
            <v>544</v>
          </cell>
          <cell r="B545" t="str">
            <v xml:space="preserve">quinhentos e quarenta e quatro milhões, </v>
          </cell>
          <cell r="C545" t="str">
            <v xml:space="preserve">quinhentos e quarenta e quatro mil, </v>
          </cell>
          <cell r="D545" t="str">
            <v>quinhentos e quarenta e quatro</v>
          </cell>
          <cell r="E545" t="str">
            <v>quinhentos e quarenta e quatro centavos</v>
          </cell>
        </row>
        <row r="546">
          <cell r="A546">
            <v>545</v>
          </cell>
          <cell r="B546" t="str">
            <v xml:space="preserve">quinhentos e quarenta e cinco milhões, </v>
          </cell>
          <cell r="C546" t="str">
            <v xml:space="preserve">quinhentos e quarenta e cinco mil, </v>
          </cell>
          <cell r="D546" t="str">
            <v>quinhentos e quarenta e cinco</v>
          </cell>
          <cell r="E546" t="str">
            <v>quinhentos e quarenta e cinco centavos</v>
          </cell>
        </row>
        <row r="547">
          <cell r="A547">
            <v>546</v>
          </cell>
          <cell r="B547" t="str">
            <v xml:space="preserve">quinhentos e quarenta e seis milhões, </v>
          </cell>
          <cell r="C547" t="str">
            <v xml:space="preserve">quinhentos e quarenta e seis mil, </v>
          </cell>
          <cell r="D547" t="str">
            <v>quinhentos e quarenta e seis</v>
          </cell>
          <cell r="E547" t="str">
            <v>quinhentos e quarenta e seis centavos</v>
          </cell>
        </row>
        <row r="548">
          <cell r="A548">
            <v>547</v>
          </cell>
          <cell r="B548" t="str">
            <v xml:space="preserve">quinhentos e quarenta e sete milhões, </v>
          </cell>
          <cell r="C548" t="str">
            <v xml:space="preserve">quinhentos e quarenta e sete mil, </v>
          </cell>
          <cell r="D548" t="str">
            <v>quinhentos e quarenta e sete</v>
          </cell>
          <cell r="E548" t="str">
            <v>quinhentos e quarenta e sete centavos</v>
          </cell>
        </row>
        <row r="549">
          <cell r="A549">
            <v>548</v>
          </cell>
          <cell r="B549" t="str">
            <v xml:space="preserve">quinhentos e quarenta e oito milhões, </v>
          </cell>
          <cell r="C549" t="str">
            <v xml:space="preserve">quinhentos e quarenta e oito mil, </v>
          </cell>
          <cell r="D549" t="str">
            <v>quinhentos e quarenta e oito</v>
          </cell>
          <cell r="E549" t="str">
            <v>quinhentos e quarenta e oito centavos</v>
          </cell>
        </row>
        <row r="550">
          <cell r="A550">
            <v>549</v>
          </cell>
          <cell r="B550" t="str">
            <v xml:space="preserve">quinhentos e quarenta e nove milhões, </v>
          </cell>
          <cell r="C550" t="str">
            <v xml:space="preserve">quinhentos e quarenta e nove mil, </v>
          </cell>
          <cell r="D550" t="str">
            <v>quinhentos e quarenta e nove</v>
          </cell>
          <cell r="E550" t="str">
            <v>quinhentos e quarenta e nove centavos</v>
          </cell>
        </row>
        <row r="551">
          <cell r="A551">
            <v>550</v>
          </cell>
          <cell r="B551" t="str">
            <v xml:space="preserve">quinhentos e cinquenta milhões, </v>
          </cell>
          <cell r="C551" t="str">
            <v xml:space="preserve">quinhentos e cinquenta mil, </v>
          </cell>
          <cell r="D551" t="str">
            <v>quinhentos e cinquenta</v>
          </cell>
          <cell r="E551" t="str">
            <v>quinhentos e cinquenta centavos</v>
          </cell>
        </row>
        <row r="552">
          <cell r="A552">
            <v>551</v>
          </cell>
          <cell r="B552" t="str">
            <v xml:space="preserve">quinhentos e cinquenta e um milhões, </v>
          </cell>
          <cell r="C552" t="str">
            <v xml:space="preserve">quinhentos e cinquenta e um mil, </v>
          </cell>
          <cell r="D552" t="str">
            <v>quinhentos e cinquenta e um</v>
          </cell>
          <cell r="E552" t="str">
            <v>quinhentos e cinquenta e um centavos</v>
          </cell>
        </row>
        <row r="553">
          <cell r="A553">
            <v>552</v>
          </cell>
          <cell r="B553" t="str">
            <v xml:space="preserve">quinhentos e cinquenta e dois milhões, </v>
          </cell>
          <cell r="C553" t="str">
            <v xml:space="preserve">quinhentos e cinquenta e dois mil, </v>
          </cell>
          <cell r="D553" t="str">
            <v>quinhentos e cinquenta e dois</v>
          </cell>
          <cell r="E553" t="str">
            <v>quinhentos e cinquenta e dois centavos</v>
          </cell>
        </row>
        <row r="554">
          <cell r="A554">
            <v>553</v>
          </cell>
          <cell r="B554" t="str">
            <v xml:space="preserve">quinhentos e cinquenta e tres milhões, </v>
          </cell>
          <cell r="C554" t="str">
            <v xml:space="preserve">quinhentos e cinquenta e tres mil, </v>
          </cell>
          <cell r="D554" t="str">
            <v>quinhentos e cinquenta e tres</v>
          </cell>
          <cell r="E554" t="str">
            <v>quinhentos e cinquenta e tres centavos</v>
          </cell>
        </row>
        <row r="555">
          <cell r="A555">
            <v>554</v>
          </cell>
          <cell r="B555" t="str">
            <v xml:space="preserve">quinhentos e cinquenta e quatro milhões, </v>
          </cell>
          <cell r="C555" t="str">
            <v xml:space="preserve">quinhentos e cinquenta e quatro mil, </v>
          </cell>
          <cell r="D555" t="str">
            <v>quinhentos e cinquenta e quatro</v>
          </cell>
          <cell r="E555" t="str">
            <v>quinhentos e cinquenta e quatro centavos</v>
          </cell>
        </row>
        <row r="556">
          <cell r="A556">
            <v>555</v>
          </cell>
          <cell r="B556" t="str">
            <v xml:space="preserve">quinhentos e cinquenta e cinco milhões, </v>
          </cell>
          <cell r="C556" t="str">
            <v xml:space="preserve">quinhentos e cinquenta e cinco mil, </v>
          </cell>
          <cell r="D556" t="str">
            <v>quinhentos e cinquenta e cinco</v>
          </cell>
          <cell r="E556" t="str">
            <v>quinhentos e cinquenta e cinco centavos</v>
          </cell>
        </row>
        <row r="557">
          <cell r="A557">
            <v>556</v>
          </cell>
          <cell r="B557" t="str">
            <v xml:space="preserve">quinhentos e cinquenta e seis milhões, </v>
          </cell>
          <cell r="C557" t="str">
            <v xml:space="preserve">quinhentos e cinquenta e seis mil, </v>
          </cell>
          <cell r="D557" t="str">
            <v>quinhentos e cinquenta e seis</v>
          </cell>
          <cell r="E557" t="str">
            <v>quinhentos e cinquenta e seis centavos</v>
          </cell>
        </row>
        <row r="558">
          <cell r="A558">
            <v>557</v>
          </cell>
          <cell r="B558" t="str">
            <v xml:space="preserve">quinhentos e cinquenta e sete milhões, </v>
          </cell>
          <cell r="C558" t="str">
            <v xml:space="preserve">quinhentos e cinquenta e sete mil, </v>
          </cell>
          <cell r="D558" t="str">
            <v>quinhentos e cinquenta e sete</v>
          </cell>
          <cell r="E558" t="str">
            <v>quinhentos e cinquenta e sete centavos</v>
          </cell>
        </row>
        <row r="559">
          <cell r="A559">
            <v>558</v>
          </cell>
          <cell r="B559" t="str">
            <v xml:space="preserve">quinhentos e cinquenta e oito milhões, </v>
          </cell>
          <cell r="C559" t="str">
            <v xml:space="preserve">quinhentos e cinquenta e oito mil, </v>
          </cell>
          <cell r="D559" t="str">
            <v>quinhentos e cinquenta e oito</v>
          </cell>
          <cell r="E559" t="str">
            <v>quinhentos e cinquenta e oito centavos</v>
          </cell>
        </row>
        <row r="560">
          <cell r="A560">
            <v>559</v>
          </cell>
          <cell r="B560" t="str">
            <v xml:space="preserve">quinhentos e cinquenta e nove milhões, </v>
          </cell>
          <cell r="C560" t="str">
            <v xml:space="preserve">quinhentos e cinquenta e nove mil, </v>
          </cell>
          <cell r="D560" t="str">
            <v>quinhentos e cinquenta e nove</v>
          </cell>
          <cell r="E560" t="str">
            <v>quinhentos e cinquenta e nove centavos</v>
          </cell>
        </row>
        <row r="561">
          <cell r="A561">
            <v>560</v>
          </cell>
          <cell r="B561" t="str">
            <v xml:space="preserve">quinhentos e sessenta milhões, </v>
          </cell>
          <cell r="C561" t="str">
            <v xml:space="preserve">quinhentos e sessenta mil, </v>
          </cell>
          <cell r="D561" t="str">
            <v>quinhentos e sessenta</v>
          </cell>
          <cell r="E561" t="str">
            <v>quinhentos e sessenta centavos</v>
          </cell>
        </row>
        <row r="562">
          <cell r="A562">
            <v>561</v>
          </cell>
          <cell r="B562" t="str">
            <v xml:space="preserve">quinhentos e sessenta e um milhões, </v>
          </cell>
          <cell r="C562" t="str">
            <v xml:space="preserve">quinhentos e sessenta e um mil, </v>
          </cell>
          <cell r="D562" t="str">
            <v>quinhentos e sessenta e um</v>
          </cell>
          <cell r="E562" t="str">
            <v>quinhentos e sessenta e um centavos</v>
          </cell>
        </row>
        <row r="563">
          <cell r="A563">
            <v>562</v>
          </cell>
          <cell r="B563" t="str">
            <v xml:space="preserve">quinhentos e sessenta e dois milhões, </v>
          </cell>
          <cell r="C563" t="str">
            <v xml:space="preserve">quinhentos e sessenta e dois mil, </v>
          </cell>
          <cell r="D563" t="str">
            <v>quinhentos e sessenta e dois</v>
          </cell>
          <cell r="E563" t="str">
            <v>quinhentos e sessenta e dois centavos</v>
          </cell>
        </row>
        <row r="564">
          <cell r="A564">
            <v>563</v>
          </cell>
          <cell r="B564" t="str">
            <v xml:space="preserve">quinhentos e sessenta e tres milhões, </v>
          </cell>
          <cell r="C564" t="str">
            <v xml:space="preserve">quinhentos e sessenta e tres mil, </v>
          </cell>
          <cell r="D564" t="str">
            <v>quinhentos e sessenta e tres</v>
          </cell>
          <cell r="E564" t="str">
            <v>quinhentos e sessenta e tres centavos</v>
          </cell>
        </row>
        <row r="565">
          <cell r="A565">
            <v>564</v>
          </cell>
          <cell r="B565" t="str">
            <v xml:space="preserve">quinhentos e sessenta e quatro milhões, </v>
          </cell>
          <cell r="C565" t="str">
            <v xml:space="preserve">quinhentos e sessenta e quatro mil, </v>
          </cell>
          <cell r="D565" t="str">
            <v>quinhentos e sessenta e quatro</v>
          </cell>
          <cell r="E565" t="str">
            <v>quinhentos e sessenta e quatro centavos</v>
          </cell>
        </row>
        <row r="566">
          <cell r="A566">
            <v>565</v>
          </cell>
          <cell r="B566" t="str">
            <v xml:space="preserve">quinhentos e sessenta e cinco milhões, </v>
          </cell>
          <cell r="C566" t="str">
            <v xml:space="preserve">quinhentos e sessenta e cinco mil, </v>
          </cell>
          <cell r="D566" t="str">
            <v>quinhentos e sessenta e cinco</v>
          </cell>
          <cell r="E566" t="str">
            <v>quinhentos e sessenta e cinco centavos</v>
          </cell>
        </row>
        <row r="567">
          <cell r="A567">
            <v>566</v>
          </cell>
          <cell r="B567" t="str">
            <v xml:space="preserve">quinhentos e sessenta e seis milhões, </v>
          </cell>
          <cell r="C567" t="str">
            <v xml:space="preserve">quinhentos e sessenta e seis mil, </v>
          </cell>
          <cell r="D567" t="str">
            <v>quinhentos e sessenta e seis</v>
          </cell>
          <cell r="E567" t="str">
            <v>quinhentos e sessenta e seis centavos</v>
          </cell>
        </row>
        <row r="568">
          <cell r="A568">
            <v>567</v>
          </cell>
          <cell r="B568" t="str">
            <v xml:space="preserve">quinhentos e sessenta e sete milhões, </v>
          </cell>
          <cell r="C568" t="str">
            <v xml:space="preserve">quinhentos e sessenta e sete mil, </v>
          </cell>
          <cell r="D568" t="str">
            <v>quinhentos e sessenta e sete</v>
          </cell>
          <cell r="E568" t="str">
            <v>quinhentos e sessenta e sete centavos</v>
          </cell>
        </row>
        <row r="569">
          <cell r="A569">
            <v>568</v>
          </cell>
          <cell r="B569" t="str">
            <v xml:space="preserve">quinhentos e sessenta e oito milhões, </v>
          </cell>
          <cell r="C569" t="str">
            <v xml:space="preserve">quinhentos e sessenta e oito mil, </v>
          </cell>
          <cell r="D569" t="str">
            <v>quinhentos e sessenta e oito</v>
          </cell>
          <cell r="E569" t="str">
            <v>quinhentos e sessenta e oito centavos</v>
          </cell>
        </row>
        <row r="570">
          <cell r="A570">
            <v>569</v>
          </cell>
          <cell r="B570" t="str">
            <v xml:space="preserve">quinhentos e sessenta e nove milhões, </v>
          </cell>
          <cell r="C570" t="str">
            <v xml:space="preserve">quinhentos e sessenta e nove mil, </v>
          </cell>
          <cell r="D570" t="str">
            <v>quinhentos e sessenta e nove</v>
          </cell>
          <cell r="E570" t="str">
            <v>quinhentos e sessenta e nove centavos</v>
          </cell>
        </row>
        <row r="571">
          <cell r="A571">
            <v>570</v>
          </cell>
          <cell r="B571" t="str">
            <v xml:space="preserve">quinhentos e setenta milhões, </v>
          </cell>
          <cell r="C571" t="str">
            <v xml:space="preserve">quinhentos e setenta mil, </v>
          </cell>
          <cell r="D571" t="str">
            <v>quinhentos e setenta</v>
          </cell>
          <cell r="E571" t="str">
            <v>quinhentos e setenta centavos</v>
          </cell>
        </row>
        <row r="572">
          <cell r="A572">
            <v>571</v>
          </cell>
          <cell r="B572" t="str">
            <v xml:space="preserve">quinhentos e setenta e um milhões, </v>
          </cell>
          <cell r="C572" t="str">
            <v xml:space="preserve">quinhentos e setenta e um mil, </v>
          </cell>
          <cell r="D572" t="str">
            <v>quinhentos e setenta e um</v>
          </cell>
          <cell r="E572" t="str">
            <v>quinhentos e setenta e um centavos</v>
          </cell>
        </row>
        <row r="573">
          <cell r="A573">
            <v>572</v>
          </cell>
          <cell r="B573" t="str">
            <v xml:space="preserve">quinhentos e setenta e dois milhões, </v>
          </cell>
          <cell r="C573" t="str">
            <v xml:space="preserve">quinhentos e setenta e dois mil, </v>
          </cell>
          <cell r="D573" t="str">
            <v>quinhentos e setenta e dois</v>
          </cell>
          <cell r="E573" t="str">
            <v>quinhentos e setenta e dois centavos</v>
          </cell>
        </row>
        <row r="574">
          <cell r="A574">
            <v>573</v>
          </cell>
          <cell r="B574" t="str">
            <v xml:space="preserve">quinhentos e setenta e tres milhões, </v>
          </cell>
          <cell r="C574" t="str">
            <v xml:space="preserve">quinhentos e setenta e tres mil, </v>
          </cell>
          <cell r="D574" t="str">
            <v>quinhentos e setenta e tres</v>
          </cell>
          <cell r="E574" t="str">
            <v>quinhentos e setenta e tres centavos</v>
          </cell>
        </row>
        <row r="575">
          <cell r="A575">
            <v>574</v>
          </cell>
          <cell r="B575" t="str">
            <v xml:space="preserve">quinhentos e setenta e quatro milhões, </v>
          </cell>
          <cell r="C575" t="str">
            <v xml:space="preserve">quinhentos e setenta e quatro mil, </v>
          </cell>
          <cell r="D575" t="str">
            <v>quinhentos e setenta e quatro</v>
          </cell>
          <cell r="E575" t="str">
            <v>quinhentos e setenta e quatro centavos</v>
          </cell>
        </row>
        <row r="576">
          <cell r="A576">
            <v>575</v>
          </cell>
          <cell r="B576" t="str">
            <v xml:space="preserve">quinhentos e setenta e cinco milhões, </v>
          </cell>
          <cell r="C576" t="str">
            <v xml:space="preserve">quinhentos e setenta e cinco mil, </v>
          </cell>
          <cell r="D576" t="str">
            <v>quinhentos e setenta e cinco</v>
          </cell>
          <cell r="E576" t="str">
            <v>quinhentos e setenta e cinco centavos</v>
          </cell>
        </row>
        <row r="577">
          <cell r="A577">
            <v>576</v>
          </cell>
          <cell r="B577" t="str">
            <v xml:space="preserve">quinhentos e setenta e seis milhões, </v>
          </cell>
          <cell r="C577" t="str">
            <v xml:space="preserve">quinhentos e setenta e seis mil, </v>
          </cell>
          <cell r="D577" t="str">
            <v>quinhentos e setenta e seis</v>
          </cell>
          <cell r="E577" t="str">
            <v>quinhentos e setenta e seis centavos</v>
          </cell>
        </row>
        <row r="578">
          <cell r="A578">
            <v>577</v>
          </cell>
          <cell r="B578" t="str">
            <v xml:space="preserve">quinhentos e setenta e sete milhões, </v>
          </cell>
          <cell r="C578" t="str">
            <v xml:space="preserve">quinhentos e setenta e sete mil, </v>
          </cell>
          <cell r="D578" t="str">
            <v>quinhentos e setenta e sete</v>
          </cell>
          <cell r="E578" t="str">
            <v>quinhentos e setenta e sete centavos</v>
          </cell>
        </row>
        <row r="579">
          <cell r="A579">
            <v>578</v>
          </cell>
          <cell r="B579" t="str">
            <v xml:space="preserve">quinhentos e setenta e oito milhões, </v>
          </cell>
          <cell r="C579" t="str">
            <v xml:space="preserve">quinhentos e setenta e oito mil, </v>
          </cell>
          <cell r="D579" t="str">
            <v>quinhentos e setenta e oito</v>
          </cell>
          <cell r="E579" t="str">
            <v>quinhentos e setenta e oito centavos</v>
          </cell>
        </row>
        <row r="580">
          <cell r="A580">
            <v>579</v>
          </cell>
          <cell r="B580" t="str">
            <v xml:space="preserve">quinhentos e setenta e nove milhões, </v>
          </cell>
          <cell r="C580" t="str">
            <v xml:space="preserve">quinhentos e setenta e nove mil, </v>
          </cell>
          <cell r="D580" t="str">
            <v>quinhentos e setenta e nove</v>
          </cell>
          <cell r="E580" t="str">
            <v>quinhentos e setenta e nove centavos</v>
          </cell>
        </row>
        <row r="581">
          <cell r="A581">
            <v>580</v>
          </cell>
          <cell r="B581" t="str">
            <v xml:space="preserve">quinhentos e oitenta milhões, </v>
          </cell>
          <cell r="C581" t="str">
            <v xml:space="preserve">quinhentos e oitenta mil, </v>
          </cell>
          <cell r="D581" t="str">
            <v>quinhentos e oitenta</v>
          </cell>
          <cell r="E581" t="str">
            <v>quinhentos e oitenta centavos</v>
          </cell>
        </row>
        <row r="582">
          <cell r="A582">
            <v>581</v>
          </cell>
          <cell r="B582" t="str">
            <v xml:space="preserve">quinhentos e oitenta e um milhões, </v>
          </cell>
          <cell r="C582" t="str">
            <v xml:space="preserve">quinhentos e oitenta e um mil, </v>
          </cell>
          <cell r="D582" t="str">
            <v>quinhentos e oitenta e um</v>
          </cell>
          <cell r="E582" t="str">
            <v>quinhentos e oitenta e um centavos</v>
          </cell>
        </row>
        <row r="583">
          <cell r="A583">
            <v>582</v>
          </cell>
          <cell r="B583" t="str">
            <v xml:space="preserve">quinhentos e oitenta e dois milhões, </v>
          </cell>
          <cell r="C583" t="str">
            <v xml:space="preserve">quinhentos e oitenta e dois mil, </v>
          </cell>
          <cell r="D583" t="str">
            <v>quinhentos e oitenta e dois</v>
          </cell>
          <cell r="E583" t="str">
            <v>quinhentos e oitenta e dois centavos</v>
          </cell>
        </row>
        <row r="584">
          <cell r="A584">
            <v>583</v>
          </cell>
          <cell r="B584" t="str">
            <v xml:space="preserve">quinhentos e oitenta e tres milhões, </v>
          </cell>
          <cell r="C584" t="str">
            <v xml:space="preserve">quinhentos e oitenta e tres mil, </v>
          </cell>
          <cell r="D584" t="str">
            <v>quinhentos e oitenta e tres</v>
          </cell>
          <cell r="E584" t="str">
            <v>quinhentos e oitenta e tres centavos</v>
          </cell>
        </row>
        <row r="585">
          <cell r="A585">
            <v>584</v>
          </cell>
          <cell r="B585" t="str">
            <v xml:space="preserve">quinhentos e oitenta e quatro milhões, </v>
          </cell>
          <cell r="C585" t="str">
            <v xml:space="preserve">quinhentos e oitenta e quatro mil, </v>
          </cell>
          <cell r="D585" t="str">
            <v>quinhentos e oitenta e quatro</v>
          </cell>
          <cell r="E585" t="str">
            <v>quinhentos e oitenta e quatro centavos</v>
          </cell>
        </row>
        <row r="586">
          <cell r="A586">
            <v>585</v>
          </cell>
          <cell r="B586" t="str">
            <v xml:space="preserve">quinhentos e oitenta e cinco milhões, </v>
          </cell>
          <cell r="C586" t="str">
            <v xml:space="preserve">quinhentos e oitenta e cinco mil, </v>
          </cell>
          <cell r="D586" t="str">
            <v>quinhentos e oitenta e cinco</v>
          </cell>
          <cell r="E586" t="str">
            <v>quinhentos e oitenta e cinco centavos</v>
          </cell>
        </row>
        <row r="587">
          <cell r="A587">
            <v>586</v>
          </cell>
          <cell r="B587" t="str">
            <v xml:space="preserve">quinhentos e oitenta e seis milhões, </v>
          </cell>
          <cell r="C587" t="str">
            <v xml:space="preserve">quinhentos e oitenta e seis mil, </v>
          </cell>
          <cell r="D587" t="str">
            <v>quinhentos e oitenta e seis</v>
          </cell>
          <cell r="E587" t="str">
            <v>quinhentos e oitenta e seis centavos</v>
          </cell>
        </row>
        <row r="588">
          <cell r="A588">
            <v>587</v>
          </cell>
          <cell r="B588" t="str">
            <v xml:space="preserve">quinhentos e oitenta e sete milhões, </v>
          </cell>
          <cell r="C588" t="str">
            <v xml:space="preserve">quinhentos e oitenta e sete mil, </v>
          </cell>
          <cell r="D588" t="str">
            <v>quinhentos e oitenta e sete</v>
          </cell>
          <cell r="E588" t="str">
            <v>quinhentos e oitenta e sete centavos</v>
          </cell>
        </row>
        <row r="589">
          <cell r="A589">
            <v>588</v>
          </cell>
          <cell r="B589" t="str">
            <v xml:space="preserve">quinhentos e oitenta e oito milhões, </v>
          </cell>
          <cell r="C589" t="str">
            <v xml:space="preserve">quinhentos e oitenta e oito mil, </v>
          </cell>
          <cell r="D589" t="str">
            <v>quinhentos e oitenta e oito</v>
          </cell>
          <cell r="E589" t="str">
            <v>quinhentos e oitenta e oito centavos</v>
          </cell>
        </row>
        <row r="590">
          <cell r="A590">
            <v>589</v>
          </cell>
          <cell r="B590" t="str">
            <v xml:space="preserve">quinhentos e oitenta e nove milhões, </v>
          </cell>
          <cell r="C590" t="str">
            <v xml:space="preserve">quinhentos e oitenta e nove mil, </v>
          </cell>
          <cell r="D590" t="str">
            <v>quinhentos e oitenta e nove</v>
          </cell>
          <cell r="E590" t="str">
            <v>quinhentos e oitenta e nove centavos</v>
          </cell>
        </row>
        <row r="591">
          <cell r="A591">
            <v>590</v>
          </cell>
          <cell r="B591" t="str">
            <v xml:space="preserve">quinhentos e noventa milhões, </v>
          </cell>
          <cell r="C591" t="str">
            <v xml:space="preserve">quinhentos e noventa mil, </v>
          </cell>
          <cell r="D591" t="str">
            <v>quinhentos e noventa</v>
          </cell>
          <cell r="E591" t="str">
            <v>quinhentos e noventa centavos</v>
          </cell>
        </row>
        <row r="592">
          <cell r="A592">
            <v>591</v>
          </cell>
          <cell r="B592" t="str">
            <v xml:space="preserve">quinhentos e noventa e um milhões, </v>
          </cell>
          <cell r="C592" t="str">
            <v xml:space="preserve">quinhentos e noventa e um mil, </v>
          </cell>
          <cell r="D592" t="str">
            <v>quinhentos e noventa e um</v>
          </cell>
          <cell r="E592" t="str">
            <v>quinhentos e noventa e um centavos</v>
          </cell>
        </row>
        <row r="593">
          <cell r="A593">
            <v>592</v>
          </cell>
          <cell r="B593" t="str">
            <v xml:space="preserve">quinhentos e noventa e dois milhões, </v>
          </cell>
          <cell r="C593" t="str">
            <v xml:space="preserve">quinhentos e noventa e dois mil, </v>
          </cell>
          <cell r="D593" t="str">
            <v>quinhentos e noventa e dois</v>
          </cell>
          <cell r="E593" t="str">
            <v>quinhentos e noventa e dois centavos</v>
          </cell>
        </row>
        <row r="594">
          <cell r="A594">
            <v>593</v>
          </cell>
          <cell r="B594" t="str">
            <v xml:space="preserve">quinhentos e noventa e tres milhões, </v>
          </cell>
          <cell r="C594" t="str">
            <v xml:space="preserve">quinhentos e noventa e tres mil, </v>
          </cell>
          <cell r="D594" t="str">
            <v>quinhentos e noventa e tres</v>
          </cell>
          <cell r="E594" t="str">
            <v>quinhentos e noventa e tres centavos</v>
          </cell>
        </row>
        <row r="595">
          <cell r="A595">
            <v>594</v>
          </cell>
          <cell r="B595" t="str">
            <v xml:space="preserve">quinhentos e noventa e quatro milhões, </v>
          </cell>
          <cell r="C595" t="str">
            <v xml:space="preserve">quinhentos e noventa e quatro mil, </v>
          </cell>
          <cell r="D595" t="str">
            <v>quinhentos e noventa e quatro</v>
          </cell>
          <cell r="E595" t="str">
            <v>quinhentos e noventa e quatro centavos</v>
          </cell>
        </row>
        <row r="596">
          <cell r="A596">
            <v>595</v>
          </cell>
          <cell r="B596" t="str">
            <v xml:space="preserve">quinhentos e noventa e cinco milhões, </v>
          </cell>
          <cell r="C596" t="str">
            <v xml:space="preserve">quinhentos e noventa e cinco mil, </v>
          </cell>
          <cell r="D596" t="str">
            <v>quinhentos e noventa e cinco</v>
          </cell>
          <cell r="E596" t="str">
            <v>quinhentos e noventa e cinco centavos</v>
          </cell>
        </row>
        <row r="597">
          <cell r="A597">
            <v>596</v>
          </cell>
          <cell r="B597" t="str">
            <v xml:space="preserve">quinhentos e noventa e seis milhões, </v>
          </cell>
          <cell r="C597" t="str">
            <v xml:space="preserve">quinhentos e noventa e seis mil, </v>
          </cell>
          <cell r="D597" t="str">
            <v>quinhentos e noventa e seis</v>
          </cell>
          <cell r="E597" t="str">
            <v>quinhentos e noventa e seis centavos</v>
          </cell>
        </row>
        <row r="598">
          <cell r="A598">
            <v>597</v>
          </cell>
          <cell r="B598" t="str">
            <v xml:space="preserve">quinhentos e noventa e sete milhões, </v>
          </cell>
          <cell r="C598" t="str">
            <v xml:space="preserve">quinhentos e noventa e sete mil, </v>
          </cell>
          <cell r="D598" t="str">
            <v>quinhentos e noventa e sete</v>
          </cell>
          <cell r="E598" t="str">
            <v>quinhentos e noventa e sete centavos</v>
          </cell>
        </row>
        <row r="599">
          <cell r="A599">
            <v>598</v>
          </cell>
          <cell r="B599" t="str">
            <v xml:space="preserve">quinhentos e noventa e oito milhões, </v>
          </cell>
          <cell r="C599" t="str">
            <v xml:space="preserve">quinhentos e noventa e oito mil, </v>
          </cell>
          <cell r="D599" t="str">
            <v>quinhentos e noventa e oito</v>
          </cell>
          <cell r="E599" t="str">
            <v>quinhentos e noventa e oito centavos</v>
          </cell>
        </row>
        <row r="600">
          <cell r="A600">
            <v>599</v>
          </cell>
          <cell r="B600" t="str">
            <v xml:space="preserve">quinhentos e noventa e nove milhões, </v>
          </cell>
          <cell r="C600" t="str">
            <v xml:space="preserve">quinhentos e noventa e nove mil, </v>
          </cell>
          <cell r="D600" t="str">
            <v>quinhentos e noventa e nove</v>
          </cell>
          <cell r="E600" t="str">
            <v>quinhentos e noventa e nove centavos</v>
          </cell>
        </row>
        <row r="601">
          <cell r="A601">
            <v>600</v>
          </cell>
          <cell r="B601" t="str">
            <v xml:space="preserve">seiscentos milhões, </v>
          </cell>
          <cell r="C601" t="str">
            <v xml:space="preserve">seiscentos mil, </v>
          </cell>
          <cell r="D601" t="str">
            <v>seiscentos</v>
          </cell>
          <cell r="E601" t="str">
            <v>seiscentos centavos</v>
          </cell>
        </row>
        <row r="602">
          <cell r="A602">
            <v>601</v>
          </cell>
          <cell r="B602" t="str">
            <v xml:space="preserve">seiscentos e um milhões, </v>
          </cell>
          <cell r="C602" t="str">
            <v xml:space="preserve">seiscentos e um mil, </v>
          </cell>
          <cell r="D602" t="str">
            <v>seiscentos e um</v>
          </cell>
          <cell r="E602" t="str">
            <v>seiscentos e um centavos</v>
          </cell>
        </row>
        <row r="603">
          <cell r="A603">
            <v>602</v>
          </cell>
          <cell r="B603" t="str">
            <v xml:space="preserve">seiscentos e dois milhões, </v>
          </cell>
          <cell r="C603" t="str">
            <v xml:space="preserve">seiscentos e dois mil, </v>
          </cell>
          <cell r="D603" t="str">
            <v>seiscentos e dois</v>
          </cell>
          <cell r="E603" t="str">
            <v>seiscentos e dois centavos</v>
          </cell>
        </row>
        <row r="604">
          <cell r="A604">
            <v>603</v>
          </cell>
          <cell r="B604" t="str">
            <v xml:space="preserve">seiscentos e tres milhões, </v>
          </cell>
          <cell r="C604" t="str">
            <v xml:space="preserve">seiscentos e tres mil, </v>
          </cell>
          <cell r="D604" t="str">
            <v>seiscentos e tres</v>
          </cell>
          <cell r="E604" t="str">
            <v>seiscentos e tres centavos</v>
          </cell>
        </row>
        <row r="605">
          <cell r="A605">
            <v>604</v>
          </cell>
          <cell r="B605" t="str">
            <v xml:space="preserve">seiscentos e quatro milhões, </v>
          </cell>
          <cell r="C605" t="str">
            <v xml:space="preserve">seiscentos e quatro mil, </v>
          </cell>
          <cell r="D605" t="str">
            <v>seiscentos e quatro</v>
          </cell>
          <cell r="E605" t="str">
            <v>seiscentos e quatro centavos</v>
          </cell>
        </row>
        <row r="606">
          <cell r="A606">
            <v>605</v>
          </cell>
          <cell r="B606" t="str">
            <v xml:space="preserve">seiscentos e cinco milhões, </v>
          </cell>
          <cell r="C606" t="str">
            <v xml:space="preserve">seiscentos e cinco mil, </v>
          </cell>
          <cell r="D606" t="str">
            <v>seiscentos e cinco</v>
          </cell>
          <cell r="E606" t="str">
            <v>seiscentos e cinco centavos</v>
          </cell>
        </row>
        <row r="607">
          <cell r="A607">
            <v>606</v>
          </cell>
          <cell r="B607" t="str">
            <v xml:space="preserve">seiscentos e seis milhões, </v>
          </cell>
          <cell r="C607" t="str">
            <v xml:space="preserve">seiscentos e seis mil, </v>
          </cell>
          <cell r="D607" t="str">
            <v>seiscentos e seis</v>
          </cell>
          <cell r="E607" t="str">
            <v>seiscentos e seis centavos</v>
          </cell>
        </row>
        <row r="608">
          <cell r="A608">
            <v>607</v>
          </cell>
          <cell r="B608" t="str">
            <v xml:space="preserve">seiscentos e sete milhões, </v>
          </cell>
          <cell r="C608" t="str">
            <v xml:space="preserve">seiscentos e sete mil, </v>
          </cell>
          <cell r="D608" t="str">
            <v>seiscentos e sete</v>
          </cell>
          <cell r="E608" t="str">
            <v>seiscentos e sete centavos</v>
          </cell>
        </row>
        <row r="609">
          <cell r="A609">
            <v>608</v>
          </cell>
          <cell r="B609" t="str">
            <v xml:space="preserve">seiscentos e oito milhões, </v>
          </cell>
          <cell r="C609" t="str">
            <v xml:space="preserve">seiscentos e oito mil, </v>
          </cell>
          <cell r="D609" t="str">
            <v>seiscentos e oito</v>
          </cell>
          <cell r="E609" t="str">
            <v>seiscentos e oito centavos</v>
          </cell>
        </row>
        <row r="610">
          <cell r="A610">
            <v>609</v>
          </cell>
          <cell r="B610" t="str">
            <v xml:space="preserve">seiscentos e nove milhões, </v>
          </cell>
          <cell r="C610" t="str">
            <v xml:space="preserve">seiscentos e nove mil, </v>
          </cell>
          <cell r="D610" t="str">
            <v>seiscentos e nove</v>
          </cell>
          <cell r="E610" t="str">
            <v>seiscentos e nove centavos</v>
          </cell>
        </row>
        <row r="611">
          <cell r="A611">
            <v>610</v>
          </cell>
          <cell r="B611" t="str">
            <v xml:space="preserve">seiscentos e dez milhões, </v>
          </cell>
          <cell r="C611" t="str">
            <v xml:space="preserve">seiscentos e dez mil, </v>
          </cell>
          <cell r="D611" t="str">
            <v>seiscentos e dez</v>
          </cell>
          <cell r="E611" t="str">
            <v>seiscentos e dez centavos</v>
          </cell>
        </row>
        <row r="612">
          <cell r="A612">
            <v>611</v>
          </cell>
          <cell r="B612" t="str">
            <v xml:space="preserve">seiscentos e onze milhões, </v>
          </cell>
          <cell r="C612" t="str">
            <v xml:space="preserve">seiscentos e onze mil, </v>
          </cell>
          <cell r="D612" t="str">
            <v>seiscentos e onze</v>
          </cell>
          <cell r="E612" t="str">
            <v>seiscentos e onze centavos</v>
          </cell>
        </row>
        <row r="613">
          <cell r="A613">
            <v>612</v>
          </cell>
          <cell r="B613" t="str">
            <v xml:space="preserve">seiscentos e doze milhões, </v>
          </cell>
          <cell r="C613" t="str">
            <v xml:space="preserve">seiscentos e doze mil, </v>
          </cell>
          <cell r="D613" t="str">
            <v>seiscentos e doze</v>
          </cell>
          <cell r="E613" t="str">
            <v>seiscentos e doze centavos</v>
          </cell>
        </row>
        <row r="614">
          <cell r="A614">
            <v>613</v>
          </cell>
          <cell r="B614" t="str">
            <v xml:space="preserve">seiscentos e treze milhões, </v>
          </cell>
          <cell r="C614" t="str">
            <v xml:space="preserve">seiscentos e treze mil, </v>
          </cell>
          <cell r="D614" t="str">
            <v>seiscentos e treze</v>
          </cell>
          <cell r="E614" t="str">
            <v>seiscentos e treze centavos</v>
          </cell>
        </row>
        <row r="615">
          <cell r="A615">
            <v>614</v>
          </cell>
          <cell r="B615" t="str">
            <v xml:space="preserve">seiscentos e quatorze milhões, </v>
          </cell>
          <cell r="C615" t="str">
            <v xml:space="preserve">seiscentos e quatorze mil, </v>
          </cell>
          <cell r="D615" t="str">
            <v>seiscentos e quatorze</v>
          </cell>
          <cell r="E615" t="str">
            <v>seiscentos e quatorze centavos</v>
          </cell>
        </row>
        <row r="616">
          <cell r="A616">
            <v>615</v>
          </cell>
          <cell r="B616" t="str">
            <v xml:space="preserve">seiscentos e quinze milhões, </v>
          </cell>
          <cell r="C616" t="str">
            <v xml:space="preserve">seiscentos e quinze mil, </v>
          </cell>
          <cell r="D616" t="str">
            <v>seiscentos e quinze</v>
          </cell>
          <cell r="E616" t="str">
            <v>seiscentos e quinze centavos</v>
          </cell>
        </row>
        <row r="617">
          <cell r="A617">
            <v>616</v>
          </cell>
          <cell r="B617" t="str">
            <v xml:space="preserve">seiscentos e dezesseis milhões, </v>
          </cell>
          <cell r="C617" t="str">
            <v xml:space="preserve">seiscentos e dezesseis mil, </v>
          </cell>
          <cell r="D617" t="str">
            <v>seiscentos e dezesseis</v>
          </cell>
          <cell r="E617" t="str">
            <v>seiscentos e dezesseis centavos</v>
          </cell>
        </row>
        <row r="618">
          <cell r="A618">
            <v>617</v>
          </cell>
          <cell r="B618" t="str">
            <v xml:space="preserve">seiscentos e dezessete milhões, </v>
          </cell>
          <cell r="C618" t="str">
            <v xml:space="preserve">seiscentos e dezessete mil, </v>
          </cell>
          <cell r="D618" t="str">
            <v>seiscentos e dezessete</v>
          </cell>
          <cell r="E618" t="str">
            <v>seiscentos e dezessete centavos</v>
          </cell>
        </row>
        <row r="619">
          <cell r="A619">
            <v>618</v>
          </cell>
          <cell r="B619" t="str">
            <v xml:space="preserve">seiscentos e dezoito milhões, </v>
          </cell>
          <cell r="C619" t="str">
            <v xml:space="preserve">seiscentos e dezoito mil, </v>
          </cell>
          <cell r="D619" t="str">
            <v>seiscentos e dezoito</v>
          </cell>
          <cell r="E619" t="str">
            <v>seiscentos e dezoito centavos</v>
          </cell>
        </row>
        <row r="620">
          <cell r="A620">
            <v>619</v>
          </cell>
          <cell r="B620" t="str">
            <v xml:space="preserve">seiscentos e dezenove milhões, </v>
          </cell>
          <cell r="C620" t="str">
            <v xml:space="preserve">seiscentos e dezenove mil, </v>
          </cell>
          <cell r="D620" t="str">
            <v>seiscentos e dezenove</v>
          </cell>
          <cell r="E620" t="str">
            <v>seiscentos e dezenove centavos</v>
          </cell>
        </row>
        <row r="621">
          <cell r="A621">
            <v>620</v>
          </cell>
          <cell r="B621" t="str">
            <v xml:space="preserve">seiscentos e vinte milhões, </v>
          </cell>
          <cell r="C621" t="str">
            <v xml:space="preserve">seiscentos e vinte mil, </v>
          </cell>
          <cell r="D621" t="str">
            <v>seiscentos e vinte</v>
          </cell>
          <cell r="E621" t="str">
            <v>seiscentos e vinte centavos</v>
          </cell>
        </row>
        <row r="622">
          <cell r="A622">
            <v>621</v>
          </cell>
          <cell r="B622" t="str">
            <v xml:space="preserve">seiscentos e vinte e um milhões, </v>
          </cell>
          <cell r="C622" t="str">
            <v xml:space="preserve">seiscentos e vinte e um mil, </v>
          </cell>
          <cell r="D622" t="str">
            <v>seiscentos e vinte e um</v>
          </cell>
          <cell r="E622" t="str">
            <v>seiscentos e vinte e um centavos</v>
          </cell>
        </row>
        <row r="623">
          <cell r="A623">
            <v>622</v>
          </cell>
          <cell r="B623" t="str">
            <v xml:space="preserve">seiscentos e vinte e dois milhões, </v>
          </cell>
          <cell r="C623" t="str">
            <v xml:space="preserve">seiscentos e vinte e dois mil, </v>
          </cell>
          <cell r="D623" t="str">
            <v>seiscentos e vinte e dois</v>
          </cell>
          <cell r="E623" t="str">
            <v>seiscentos e vinte e dois centavos</v>
          </cell>
        </row>
        <row r="624">
          <cell r="A624">
            <v>623</v>
          </cell>
          <cell r="B624" t="str">
            <v xml:space="preserve">seiscentos e vinte e tres milhões, </v>
          </cell>
          <cell r="C624" t="str">
            <v xml:space="preserve">seiscentos e vinte e tres mil, </v>
          </cell>
          <cell r="D624" t="str">
            <v>seiscentos e vinte e tres</v>
          </cell>
          <cell r="E624" t="str">
            <v>seiscentos e vinte e tres centavos</v>
          </cell>
        </row>
        <row r="625">
          <cell r="A625">
            <v>624</v>
          </cell>
          <cell r="B625" t="str">
            <v xml:space="preserve">seiscentos e vinte e quatro milhões, </v>
          </cell>
          <cell r="C625" t="str">
            <v xml:space="preserve">seiscentos e vinte e quatro mil, </v>
          </cell>
          <cell r="D625" t="str">
            <v>seiscentos e vinte e quatro</v>
          </cell>
          <cell r="E625" t="str">
            <v>seiscentos e vinte e quatro centavos</v>
          </cell>
        </row>
        <row r="626">
          <cell r="A626">
            <v>625</v>
          </cell>
          <cell r="B626" t="str">
            <v xml:space="preserve">seiscentos e vinte e cinco milhões, </v>
          </cell>
          <cell r="C626" t="str">
            <v xml:space="preserve">seiscentos e vinte e cinco mil, </v>
          </cell>
          <cell r="D626" t="str">
            <v>seiscentos e vinte e cinco</v>
          </cell>
          <cell r="E626" t="str">
            <v>seiscentos e vinte e cinco centavos</v>
          </cell>
        </row>
        <row r="627">
          <cell r="A627">
            <v>626</v>
          </cell>
          <cell r="B627" t="str">
            <v xml:space="preserve">seiscentos e vinte e seis milhões, </v>
          </cell>
          <cell r="C627" t="str">
            <v xml:space="preserve">seiscentos e vinte e seis mil, </v>
          </cell>
          <cell r="D627" t="str">
            <v>seiscentos e vinte e seis</v>
          </cell>
          <cell r="E627" t="str">
            <v>seiscentos e vinte e seis centavos</v>
          </cell>
        </row>
        <row r="628">
          <cell r="A628">
            <v>627</v>
          </cell>
          <cell r="B628" t="str">
            <v xml:space="preserve">seiscentos e vinte e sete milhões, </v>
          </cell>
          <cell r="C628" t="str">
            <v xml:space="preserve">seiscentos e vinte e sete mil, </v>
          </cell>
          <cell r="D628" t="str">
            <v>seiscentos e vinte e sete</v>
          </cell>
          <cell r="E628" t="str">
            <v>seiscentos e vinte e sete centavos</v>
          </cell>
        </row>
        <row r="629">
          <cell r="A629">
            <v>628</v>
          </cell>
          <cell r="B629" t="str">
            <v xml:space="preserve">seiscentos e vinte e oito milhões, </v>
          </cell>
          <cell r="C629" t="str">
            <v xml:space="preserve">seiscentos e vinte e oito mil, </v>
          </cell>
          <cell r="D629" t="str">
            <v>seiscentos e vinte e oito</v>
          </cell>
          <cell r="E629" t="str">
            <v>seiscentos e vinte e oito centavos</v>
          </cell>
        </row>
        <row r="630">
          <cell r="A630">
            <v>629</v>
          </cell>
          <cell r="B630" t="str">
            <v xml:space="preserve">seiscentos e vinte e nove milhões, </v>
          </cell>
          <cell r="C630" t="str">
            <v xml:space="preserve">seiscentos e vinte e nove mil, </v>
          </cell>
          <cell r="D630" t="str">
            <v>seiscentos e vinte e nove</v>
          </cell>
          <cell r="E630" t="str">
            <v>seiscentos e vinte e nove centavos</v>
          </cell>
        </row>
        <row r="631">
          <cell r="A631">
            <v>630</v>
          </cell>
          <cell r="B631" t="str">
            <v xml:space="preserve">seiscentos e trinta milhões, </v>
          </cell>
          <cell r="C631" t="str">
            <v xml:space="preserve">seiscentos e trinta mil, </v>
          </cell>
          <cell r="D631" t="str">
            <v>seiscentos e trinta</v>
          </cell>
          <cell r="E631" t="str">
            <v>seiscentos e trinta centavos</v>
          </cell>
        </row>
        <row r="632">
          <cell r="A632">
            <v>631</v>
          </cell>
          <cell r="B632" t="str">
            <v xml:space="preserve">seiscentos e trinta e um milhões, </v>
          </cell>
          <cell r="C632" t="str">
            <v xml:space="preserve">seiscentos e trinta e um mil, </v>
          </cell>
          <cell r="D632" t="str">
            <v>seiscentos e trinta e um</v>
          </cell>
          <cell r="E632" t="str">
            <v>seiscentos e trinta e um centavos</v>
          </cell>
        </row>
        <row r="633">
          <cell r="A633">
            <v>632</v>
          </cell>
          <cell r="B633" t="str">
            <v xml:space="preserve">seiscentos e trinta e dois milhões, </v>
          </cell>
          <cell r="C633" t="str">
            <v xml:space="preserve">seiscentos e trinta e dois mil, </v>
          </cell>
          <cell r="D633" t="str">
            <v>seiscentos e trinta e dois</v>
          </cell>
          <cell r="E633" t="str">
            <v>seiscentos e trinta e dois centavos</v>
          </cell>
        </row>
        <row r="634">
          <cell r="A634">
            <v>633</v>
          </cell>
          <cell r="B634" t="str">
            <v xml:space="preserve">seiscentos e trinta e tres milhões, </v>
          </cell>
          <cell r="C634" t="str">
            <v xml:space="preserve">seiscentos e trinta e tres mil, </v>
          </cell>
          <cell r="D634" t="str">
            <v>seiscentos e trinta e tres</v>
          </cell>
          <cell r="E634" t="str">
            <v>seiscentos e trinta e tres centavos</v>
          </cell>
        </row>
        <row r="635">
          <cell r="A635">
            <v>634</v>
          </cell>
          <cell r="B635" t="str">
            <v xml:space="preserve">seiscentos e trinta e quatro milhões, </v>
          </cell>
          <cell r="C635" t="str">
            <v xml:space="preserve">seiscentos e trinta e quatro mil, </v>
          </cell>
          <cell r="D635" t="str">
            <v>seiscentos e trinta e quatro</v>
          </cell>
          <cell r="E635" t="str">
            <v>seiscentos e trinta e quatro centavos</v>
          </cell>
        </row>
        <row r="636">
          <cell r="A636">
            <v>635</v>
          </cell>
          <cell r="B636" t="str">
            <v xml:space="preserve">seiscentos e trinta e cinco milhões, </v>
          </cell>
          <cell r="C636" t="str">
            <v xml:space="preserve">seiscentos e trinta e cinco mil, </v>
          </cell>
          <cell r="D636" t="str">
            <v>seiscentos e trinta e cinco</v>
          </cell>
          <cell r="E636" t="str">
            <v>seiscentos e trinta e cinco centavos</v>
          </cell>
        </row>
        <row r="637">
          <cell r="A637">
            <v>636</v>
          </cell>
          <cell r="B637" t="str">
            <v xml:space="preserve">seiscentos e trinta e seis milhões, </v>
          </cell>
          <cell r="C637" t="str">
            <v xml:space="preserve">seiscentos e trinta e seis mil, </v>
          </cell>
          <cell r="D637" t="str">
            <v>seiscentos e trinta e seis</v>
          </cell>
          <cell r="E637" t="str">
            <v>seiscentos e trinta e seis centavos</v>
          </cell>
        </row>
        <row r="638">
          <cell r="A638">
            <v>637</v>
          </cell>
          <cell r="B638" t="str">
            <v xml:space="preserve">seiscentos e trinta e sete milhões, </v>
          </cell>
          <cell r="C638" t="str">
            <v xml:space="preserve">seiscentos e trinta e sete mil, </v>
          </cell>
          <cell r="D638" t="str">
            <v>seiscentos e trinta e sete</v>
          </cell>
          <cell r="E638" t="str">
            <v>seiscentos e trinta e sete centavos</v>
          </cell>
        </row>
        <row r="639">
          <cell r="A639">
            <v>638</v>
          </cell>
          <cell r="B639" t="str">
            <v xml:space="preserve">seiscentos e trinta e oito milhões, </v>
          </cell>
          <cell r="C639" t="str">
            <v xml:space="preserve">seiscentos e trinta e oito mil, </v>
          </cell>
          <cell r="D639" t="str">
            <v>seiscentos e trinta e oito</v>
          </cell>
          <cell r="E639" t="str">
            <v>seiscentos e trinta e oito centavos</v>
          </cell>
        </row>
        <row r="640">
          <cell r="A640">
            <v>639</v>
          </cell>
          <cell r="B640" t="str">
            <v xml:space="preserve">seiscentos e trinta e nove milhões, </v>
          </cell>
          <cell r="C640" t="str">
            <v xml:space="preserve">seiscentos e trinta e nove mil, </v>
          </cell>
          <cell r="D640" t="str">
            <v>seiscentos e trinta e nove</v>
          </cell>
          <cell r="E640" t="str">
            <v>seiscentos e trinta e nove centavos</v>
          </cell>
        </row>
        <row r="641">
          <cell r="A641">
            <v>640</v>
          </cell>
          <cell r="B641" t="str">
            <v xml:space="preserve">seiscentos e quarenta milhões, </v>
          </cell>
          <cell r="C641" t="str">
            <v xml:space="preserve">seiscentos e quarenta mil, </v>
          </cell>
          <cell r="D641" t="str">
            <v>seiscentos e quarenta</v>
          </cell>
          <cell r="E641" t="str">
            <v>seiscentos e quarenta centavos</v>
          </cell>
        </row>
        <row r="642">
          <cell r="A642">
            <v>641</v>
          </cell>
          <cell r="B642" t="str">
            <v xml:space="preserve">seiscentos e quarenta e um milhões, </v>
          </cell>
          <cell r="C642" t="str">
            <v xml:space="preserve">seiscentos e quarenta e um mil, </v>
          </cell>
          <cell r="D642" t="str">
            <v>seiscentos e quarenta e um</v>
          </cell>
          <cell r="E642" t="str">
            <v>seiscentos e quarenta e um centavos</v>
          </cell>
        </row>
        <row r="643">
          <cell r="A643">
            <v>642</v>
          </cell>
          <cell r="B643" t="str">
            <v xml:space="preserve">seiscentos e quarenta e dois milhões, </v>
          </cell>
          <cell r="C643" t="str">
            <v xml:space="preserve">seiscentos e quarenta e dois mil, </v>
          </cell>
          <cell r="D643" t="str">
            <v>seiscentos e quarenta e dois</v>
          </cell>
          <cell r="E643" t="str">
            <v>seiscentos e quarenta e dois centavos</v>
          </cell>
        </row>
        <row r="644">
          <cell r="A644">
            <v>643</v>
          </cell>
          <cell r="B644" t="str">
            <v xml:space="preserve">seiscentos e quarenta e tres milhões, </v>
          </cell>
          <cell r="C644" t="str">
            <v xml:space="preserve">seiscentos e quarenta e tres mil, </v>
          </cell>
          <cell r="D644" t="str">
            <v>seiscentos e quarenta e tres</v>
          </cell>
          <cell r="E644" t="str">
            <v>seiscentos e quarenta e tres centavos</v>
          </cell>
        </row>
        <row r="645">
          <cell r="A645">
            <v>644</v>
          </cell>
          <cell r="B645" t="str">
            <v xml:space="preserve">seiscentos e quarenta e quatro milhões, </v>
          </cell>
          <cell r="C645" t="str">
            <v xml:space="preserve">seiscentos e quarenta e quatro mil, </v>
          </cell>
          <cell r="D645" t="str">
            <v>seiscentos e quarenta e quatro</v>
          </cell>
          <cell r="E645" t="str">
            <v>seiscentos e quarenta e quatro centavos</v>
          </cell>
        </row>
        <row r="646">
          <cell r="A646">
            <v>645</v>
          </cell>
          <cell r="B646" t="str">
            <v xml:space="preserve">seiscentos e quarenta e cinco milhões, </v>
          </cell>
          <cell r="C646" t="str">
            <v xml:space="preserve">seiscentos e quarenta e cinco mil, </v>
          </cell>
          <cell r="D646" t="str">
            <v>seiscentos e quarenta e cinco</v>
          </cell>
          <cell r="E646" t="str">
            <v>seiscentos e quarenta e cinco centavos</v>
          </cell>
        </row>
        <row r="647">
          <cell r="A647">
            <v>646</v>
          </cell>
          <cell r="B647" t="str">
            <v xml:space="preserve">seiscentos e quarenta e seis milhões, </v>
          </cell>
          <cell r="C647" t="str">
            <v xml:space="preserve">seiscentos e quarenta e seis mil, </v>
          </cell>
          <cell r="D647" t="str">
            <v>seiscentos e quarenta e seis</v>
          </cell>
          <cell r="E647" t="str">
            <v>seiscentos e quarenta e seis centavos</v>
          </cell>
        </row>
        <row r="648">
          <cell r="A648">
            <v>647</v>
          </cell>
          <cell r="B648" t="str">
            <v xml:space="preserve">seiscentos e quarenta e sete milhões, </v>
          </cell>
          <cell r="C648" t="str">
            <v xml:space="preserve">seiscentos e quarenta e sete mil, </v>
          </cell>
          <cell r="D648" t="str">
            <v>seiscentos e quarenta e sete</v>
          </cell>
          <cell r="E648" t="str">
            <v>seiscentos e quarenta e sete centavos</v>
          </cell>
        </row>
        <row r="649">
          <cell r="A649">
            <v>648</v>
          </cell>
          <cell r="B649" t="str">
            <v xml:space="preserve">seiscentos e quarenta e oito milhões, </v>
          </cell>
          <cell r="C649" t="str">
            <v xml:space="preserve">seiscentos e quarenta e oito mil, </v>
          </cell>
          <cell r="D649" t="str">
            <v>seiscentos e quarenta e oito</v>
          </cell>
          <cell r="E649" t="str">
            <v>seiscentos e quarenta e oito centavos</v>
          </cell>
        </row>
        <row r="650">
          <cell r="A650">
            <v>649</v>
          </cell>
          <cell r="B650" t="str">
            <v xml:space="preserve">seiscentos e quarenta e nove milhões, </v>
          </cell>
          <cell r="C650" t="str">
            <v xml:space="preserve">seiscentos e quarenta e nove mil, </v>
          </cell>
          <cell r="D650" t="str">
            <v>seiscentos e quarenta e nove</v>
          </cell>
          <cell r="E650" t="str">
            <v>seiscentos e quarenta e nove centavos</v>
          </cell>
        </row>
        <row r="651">
          <cell r="A651">
            <v>650</v>
          </cell>
          <cell r="B651" t="str">
            <v xml:space="preserve">seiscentos e cinquenta milhões, </v>
          </cell>
          <cell r="C651" t="str">
            <v xml:space="preserve">seiscentos e cinquenta mil, </v>
          </cell>
          <cell r="D651" t="str">
            <v>seiscentos e cinquenta</v>
          </cell>
          <cell r="E651" t="str">
            <v>seiscentos e cinquenta centavos</v>
          </cell>
        </row>
        <row r="652">
          <cell r="A652">
            <v>651</v>
          </cell>
          <cell r="B652" t="str">
            <v xml:space="preserve">seiscentos e cinquenta e um milhões, </v>
          </cell>
          <cell r="C652" t="str">
            <v xml:space="preserve">seiscentos e cinquenta e um mil, </v>
          </cell>
          <cell r="D652" t="str">
            <v>seiscentos e cinquenta e um</v>
          </cell>
          <cell r="E652" t="str">
            <v>seiscentos e cinquenta e um centavos</v>
          </cell>
        </row>
        <row r="653">
          <cell r="A653">
            <v>652</v>
          </cell>
          <cell r="B653" t="str">
            <v xml:space="preserve">seiscentos e cinquenta e dois milhões, </v>
          </cell>
          <cell r="C653" t="str">
            <v xml:space="preserve">seiscentos e cinquenta e dois mil, </v>
          </cell>
          <cell r="D653" t="str">
            <v>seiscentos e cinquenta e dois</v>
          </cell>
          <cell r="E653" t="str">
            <v>seiscentos e cinquenta e dois centavos</v>
          </cell>
        </row>
        <row r="654">
          <cell r="A654">
            <v>653</v>
          </cell>
          <cell r="B654" t="str">
            <v xml:space="preserve">seiscentos e cinquenta e tres milhões, </v>
          </cell>
          <cell r="C654" t="str">
            <v xml:space="preserve">seiscentos e cinquenta e tres mil, </v>
          </cell>
          <cell r="D654" t="str">
            <v>seiscentos e cinquenta e tres</v>
          </cell>
          <cell r="E654" t="str">
            <v>seiscentos e cinquenta e tres centavos</v>
          </cell>
        </row>
        <row r="655">
          <cell r="A655">
            <v>654</v>
          </cell>
          <cell r="B655" t="str">
            <v xml:space="preserve">seiscentos e cinquenta e quatro milhões, </v>
          </cell>
          <cell r="C655" t="str">
            <v xml:space="preserve">seiscentos e cinquenta e quatro mil, </v>
          </cell>
          <cell r="D655" t="str">
            <v>seiscentos e cinquenta e quatro</v>
          </cell>
          <cell r="E655" t="str">
            <v>seiscentos e cinquenta e quatro centavos</v>
          </cell>
        </row>
        <row r="656">
          <cell r="A656">
            <v>655</v>
          </cell>
          <cell r="B656" t="str">
            <v xml:space="preserve">seiscentos e cinquenta e cinco milhões, </v>
          </cell>
          <cell r="C656" t="str">
            <v xml:space="preserve">seiscentos e cinquenta e cinco mil, </v>
          </cell>
          <cell r="D656" t="str">
            <v>seiscentos e cinquenta e cinco</v>
          </cell>
          <cell r="E656" t="str">
            <v>seiscentos e cinquenta e cinco centavos</v>
          </cell>
        </row>
        <row r="657">
          <cell r="A657">
            <v>656</v>
          </cell>
          <cell r="B657" t="str">
            <v xml:space="preserve">seiscentos e cinquenta e seis milhões, </v>
          </cell>
          <cell r="C657" t="str">
            <v xml:space="preserve">seiscentos e cinquenta e seis mil, </v>
          </cell>
          <cell r="D657" t="str">
            <v>seiscentos e cinquenta e seis</v>
          </cell>
          <cell r="E657" t="str">
            <v>seiscentos e cinquenta e seis centavos</v>
          </cell>
        </row>
        <row r="658">
          <cell r="A658">
            <v>657</v>
          </cell>
          <cell r="B658" t="str">
            <v xml:space="preserve">seiscentos e cinquenta e sete milhões, </v>
          </cell>
          <cell r="C658" t="str">
            <v xml:space="preserve">seiscentos e cinquenta e sete mil, </v>
          </cell>
          <cell r="D658" t="str">
            <v>seiscentos e cinquenta e sete</v>
          </cell>
          <cell r="E658" t="str">
            <v>seiscentos e cinquenta e sete centavos</v>
          </cell>
        </row>
        <row r="659">
          <cell r="A659">
            <v>658</v>
          </cell>
          <cell r="B659" t="str">
            <v xml:space="preserve">seiscentos e cinquenta e oito milhões, </v>
          </cell>
          <cell r="C659" t="str">
            <v xml:space="preserve">seiscentos e cinquenta e oito mil, </v>
          </cell>
          <cell r="D659" t="str">
            <v>seiscentos e cinquenta e oito</v>
          </cell>
          <cell r="E659" t="str">
            <v>seiscentos e cinquenta e oito centavos</v>
          </cell>
        </row>
        <row r="660">
          <cell r="A660">
            <v>659</v>
          </cell>
          <cell r="B660" t="str">
            <v xml:space="preserve">seiscentos e cinquenta e nove milhões, </v>
          </cell>
          <cell r="C660" t="str">
            <v xml:space="preserve">seiscentos e cinquenta e nove mil, </v>
          </cell>
          <cell r="D660" t="str">
            <v>seiscentos e cinquenta e nove</v>
          </cell>
          <cell r="E660" t="str">
            <v>seiscentos e cinquenta e nove centavos</v>
          </cell>
        </row>
        <row r="661">
          <cell r="A661">
            <v>660</v>
          </cell>
          <cell r="B661" t="str">
            <v xml:space="preserve">seiscentos e sessenta milhões, </v>
          </cell>
          <cell r="C661" t="str">
            <v xml:space="preserve">seiscentos e sessenta mil, </v>
          </cell>
          <cell r="D661" t="str">
            <v>seiscentos e sessenta</v>
          </cell>
          <cell r="E661" t="str">
            <v>seiscentos e sessenta centavos</v>
          </cell>
        </row>
        <row r="662">
          <cell r="A662">
            <v>661</v>
          </cell>
          <cell r="B662" t="str">
            <v xml:space="preserve">seiscentos e sessenta e um milhões, </v>
          </cell>
          <cell r="C662" t="str">
            <v xml:space="preserve">seiscentos e sessenta e um mil, </v>
          </cell>
          <cell r="D662" t="str">
            <v>seiscentos e sessenta e um</v>
          </cell>
          <cell r="E662" t="str">
            <v>seiscentos e sessenta e um centavos</v>
          </cell>
        </row>
        <row r="663">
          <cell r="A663">
            <v>662</v>
          </cell>
          <cell r="B663" t="str">
            <v xml:space="preserve">seiscentos e sessenta e dois milhões, </v>
          </cell>
          <cell r="C663" t="str">
            <v xml:space="preserve">seiscentos e sessenta e dois mil, </v>
          </cell>
          <cell r="D663" t="str">
            <v>seiscentos e sessenta e dois</v>
          </cell>
          <cell r="E663" t="str">
            <v>seiscentos e sessenta e dois centavos</v>
          </cell>
        </row>
        <row r="664">
          <cell r="A664">
            <v>663</v>
          </cell>
          <cell r="B664" t="str">
            <v xml:space="preserve">seiscentos e sessenta e tres milhões, </v>
          </cell>
          <cell r="C664" t="str">
            <v xml:space="preserve">seiscentos e sessenta e tres mil, </v>
          </cell>
          <cell r="D664" t="str">
            <v>seiscentos e sessenta e tres</v>
          </cell>
          <cell r="E664" t="str">
            <v>seiscentos e sessenta e tres centavos</v>
          </cell>
        </row>
        <row r="665">
          <cell r="A665">
            <v>664</v>
          </cell>
          <cell r="B665" t="str">
            <v xml:space="preserve">seiscentos e sessenta e quatro milhões, </v>
          </cell>
          <cell r="C665" t="str">
            <v xml:space="preserve">seiscentos e sessenta e quatro mil, </v>
          </cell>
          <cell r="D665" t="str">
            <v>seiscentos e sessenta e quatro</v>
          </cell>
          <cell r="E665" t="str">
            <v>seiscentos e sessenta e quatro centavos</v>
          </cell>
        </row>
        <row r="666">
          <cell r="A666">
            <v>665</v>
          </cell>
          <cell r="B666" t="str">
            <v xml:space="preserve">seiscentos e sessenta e cinco milhões, </v>
          </cell>
          <cell r="C666" t="str">
            <v xml:space="preserve">seiscentos e sessenta e cinco mil, </v>
          </cell>
          <cell r="D666" t="str">
            <v>seiscentos e sessenta e cinco</v>
          </cell>
          <cell r="E666" t="str">
            <v>seiscentos e sessenta e cinco centavos</v>
          </cell>
        </row>
        <row r="667">
          <cell r="A667">
            <v>666</v>
          </cell>
          <cell r="B667" t="str">
            <v xml:space="preserve">seiscentos e sessenta e seis milhões, </v>
          </cell>
          <cell r="C667" t="str">
            <v xml:space="preserve">seiscentos e sessenta e seis mil, </v>
          </cell>
          <cell r="D667" t="str">
            <v>seiscentos e sessenta e seis</v>
          </cell>
          <cell r="E667" t="str">
            <v>seiscentos e sessenta e seis centavos</v>
          </cell>
        </row>
        <row r="668">
          <cell r="A668">
            <v>667</v>
          </cell>
          <cell r="B668" t="str">
            <v xml:space="preserve">seiscentos e sessenta e sete milhões, </v>
          </cell>
          <cell r="C668" t="str">
            <v xml:space="preserve">seiscentos e sessenta e sete mil, </v>
          </cell>
          <cell r="D668" t="str">
            <v>seiscentos e sessenta e sete</v>
          </cell>
          <cell r="E668" t="str">
            <v>seiscentos e sessenta e sete centavos</v>
          </cell>
        </row>
        <row r="669">
          <cell r="A669">
            <v>668</v>
          </cell>
          <cell r="B669" t="str">
            <v xml:space="preserve">seiscentos e sessenta e oito milhões, </v>
          </cell>
          <cell r="C669" t="str">
            <v xml:space="preserve">seiscentos e sessenta e oito mil, </v>
          </cell>
          <cell r="D669" t="str">
            <v>seiscentos e sessenta e oito</v>
          </cell>
          <cell r="E669" t="str">
            <v>seiscentos e sessenta e oito centavos</v>
          </cell>
        </row>
        <row r="670">
          <cell r="A670">
            <v>669</v>
          </cell>
          <cell r="B670" t="str">
            <v xml:space="preserve">seiscentos e sessenta e nove milhões, </v>
          </cell>
          <cell r="C670" t="str">
            <v xml:space="preserve">seiscentos e sessenta e nove mil, </v>
          </cell>
          <cell r="D670" t="str">
            <v>seiscentos e sessenta e nove</v>
          </cell>
          <cell r="E670" t="str">
            <v>seiscentos e sessenta e nove centavos</v>
          </cell>
        </row>
        <row r="671">
          <cell r="A671">
            <v>670</v>
          </cell>
          <cell r="B671" t="str">
            <v xml:space="preserve">seiscentos e setenta milhões, </v>
          </cell>
          <cell r="C671" t="str">
            <v xml:space="preserve">seiscentos e setenta mil, </v>
          </cell>
          <cell r="D671" t="str">
            <v>seiscentos e setenta</v>
          </cell>
          <cell r="E671" t="str">
            <v>seiscentos e setenta centavos</v>
          </cell>
        </row>
        <row r="672">
          <cell r="A672">
            <v>671</v>
          </cell>
          <cell r="B672" t="str">
            <v xml:space="preserve">seiscentos e setenta e um milhões, </v>
          </cell>
          <cell r="C672" t="str">
            <v xml:space="preserve">seiscentos e setenta e um mil, </v>
          </cell>
          <cell r="D672" t="str">
            <v>seiscentos e setenta e um</v>
          </cell>
          <cell r="E672" t="str">
            <v>seiscentos e setenta e um centavos</v>
          </cell>
        </row>
        <row r="673">
          <cell r="A673">
            <v>672</v>
          </cell>
          <cell r="B673" t="str">
            <v xml:space="preserve">seiscentos e setenta e dois milhões, </v>
          </cell>
          <cell r="C673" t="str">
            <v xml:space="preserve">seiscentos e setenta e dois mil, </v>
          </cell>
          <cell r="D673" t="str">
            <v>seiscentos e setenta e dois</v>
          </cell>
          <cell r="E673" t="str">
            <v>seiscentos e setenta e dois centavos</v>
          </cell>
        </row>
        <row r="674">
          <cell r="A674">
            <v>673</v>
          </cell>
          <cell r="B674" t="str">
            <v xml:space="preserve">seiscentos e setenta e tres milhões, </v>
          </cell>
          <cell r="C674" t="str">
            <v xml:space="preserve">seiscentos e setenta e tres mil, </v>
          </cell>
          <cell r="D674" t="str">
            <v>seiscentos e setenta e tres</v>
          </cell>
          <cell r="E674" t="str">
            <v>seiscentos e setenta e tres centavos</v>
          </cell>
        </row>
        <row r="675">
          <cell r="A675">
            <v>674</v>
          </cell>
          <cell r="B675" t="str">
            <v xml:space="preserve">seiscentos e setenta e quatro milhões, </v>
          </cell>
          <cell r="C675" t="str">
            <v xml:space="preserve">seiscentos e setenta e quatro mil, </v>
          </cell>
          <cell r="D675" t="str">
            <v>seiscentos e setenta e quatro</v>
          </cell>
          <cell r="E675" t="str">
            <v>seiscentos e setenta e quatro centavos</v>
          </cell>
        </row>
        <row r="676">
          <cell r="A676">
            <v>675</v>
          </cell>
          <cell r="B676" t="str">
            <v xml:space="preserve">seiscentos e setenta e cinco milhões, </v>
          </cell>
          <cell r="C676" t="str">
            <v xml:space="preserve">seiscentos e setenta e cinco mil, </v>
          </cell>
          <cell r="D676" t="str">
            <v>seiscentos e setenta e cinco</v>
          </cell>
          <cell r="E676" t="str">
            <v>seiscentos e setenta e cinco centavos</v>
          </cell>
        </row>
        <row r="677">
          <cell r="A677">
            <v>676</v>
          </cell>
          <cell r="B677" t="str">
            <v xml:space="preserve">seiscentos e setenta e seis milhões, </v>
          </cell>
          <cell r="C677" t="str">
            <v xml:space="preserve">seiscentos e setenta e seis mil, </v>
          </cell>
          <cell r="D677" t="str">
            <v>seiscentos e setenta e seis</v>
          </cell>
          <cell r="E677" t="str">
            <v>seiscentos e setenta e seis centavos</v>
          </cell>
        </row>
        <row r="678">
          <cell r="A678">
            <v>677</v>
          </cell>
          <cell r="B678" t="str">
            <v xml:space="preserve">seiscentos e setenta e sete milhões, </v>
          </cell>
          <cell r="C678" t="str">
            <v xml:space="preserve">seiscentos e setenta e sete mil, </v>
          </cell>
          <cell r="D678" t="str">
            <v>seiscentos e setenta e sete</v>
          </cell>
          <cell r="E678" t="str">
            <v>seiscentos e setenta e sete centavos</v>
          </cell>
        </row>
        <row r="679">
          <cell r="A679">
            <v>678</v>
          </cell>
          <cell r="B679" t="str">
            <v xml:space="preserve">seiscentos e setenta e oito milhões, </v>
          </cell>
          <cell r="C679" t="str">
            <v xml:space="preserve">seiscentos e setenta e oito mil, </v>
          </cell>
          <cell r="D679" t="str">
            <v>seiscentos e setenta e oito</v>
          </cell>
          <cell r="E679" t="str">
            <v>seiscentos e setenta e oito centavos</v>
          </cell>
        </row>
        <row r="680">
          <cell r="A680">
            <v>679</v>
          </cell>
          <cell r="B680" t="str">
            <v xml:space="preserve">seiscentos e setenta e nove milhões, </v>
          </cell>
          <cell r="C680" t="str">
            <v xml:space="preserve">seiscentos e setenta e nove mil, </v>
          </cell>
          <cell r="D680" t="str">
            <v>seiscentos e setenta e nove</v>
          </cell>
          <cell r="E680" t="str">
            <v>seiscentos e setenta e nove centavos</v>
          </cell>
        </row>
        <row r="681">
          <cell r="A681">
            <v>680</v>
          </cell>
          <cell r="B681" t="str">
            <v xml:space="preserve">seiscentos e oitenta milhões, </v>
          </cell>
          <cell r="C681" t="str">
            <v xml:space="preserve">seiscentos e oitenta mil, </v>
          </cell>
          <cell r="D681" t="str">
            <v>seiscentos e oitenta</v>
          </cell>
          <cell r="E681" t="str">
            <v>seiscentos e oitenta centavos</v>
          </cell>
        </row>
        <row r="682">
          <cell r="A682">
            <v>681</v>
          </cell>
          <cell r="B682" t="str">
            <v xml:space="preserve">seiscentos e oitenta e um milhões, </v>
          </cell>
          <cell r="C682" t="str">
            <v xml:space="preserve">seiscentos e oitenta e um mil, </v>
          </cell>
          <cell r="D682" t="str">
            <v>seiscentos e oitenta e um</v>
          </cell>
          <cell r="E682" t="str">
            <v>seiscentos e oitenta e um centavos</v>
          </cell>
        </row>
        <row r="683">
          <cell r="A683">
            <v>682</v>
          </cell>
          <cell r="B683" t="str">
            <v xml:space="preserve">seiscentos e oitenta e dois milhões, </v>
          </cell>
          <cell r="C683" t="str">
            <v xml:space="preserve">seiscentos e oitenta e dois mil, </v>
          </cell>
          <cell r="D683" t="str">
            <v>seiscentos e oitenta e dois</v>
          </cell>
          <cell r="E683" t="str">
            <v>seiscentos e oitenta e dois centavos</v>
          </cell>
        </row>
        <row r="684">
          <cell r="A684">
            <v>683</v>
          </cell>
          <cell r="B684" t="str">
            <v xml:space="preserve">seiscentos e oitenta e tres milhões, </v>
          </cell>
          <cell r="C684" t="str">
            <v xml:space="preserve">seiscentos e oitenta e tres mil, </v>
          </cell>
          <cell r="D684" t="str">
            <v>seiscentos e oitenta e tres</v>
          </cell>
          <cell r="E684" t="str">
            <v>seiscentos e oitenta e tres centavos</v>
          </cell>
        </row>
        <row r="685">
          <cell r="A685">
            <v>684</v>
          </cell>
          <cell r="B685" t="str">
            <v xml:space="preserve">seiscentos e oitenta e quatro milhões, </v>
          </cell>
          <cell r="C685" t="str">
            <v xml:space="preserve">seiscentos e oitenta e quatro mil, </v>
          </cell>
          <cell r="D685" t="str">
            <v>seiscentos e oitenta e quatro</v>
          </cell>
          <cell r="E685" t="str">
            <v>seiscentos e oitenta e quatro centavos</v>
          </cell>
        </row>
        <row r="686">
          <cell r="A686">
            <v>685</v>
          </cell>
          <cell r="B686" t="str">
            <v xml:space="preserve">seiscentos e oitenta e cinco milhões, </v>
          </cell>
          <cell r="C686" t="str">
            <v xml:space="preserve">seiscentos e oitenta e cinco mil, </v>
          </cell>
          <cell r="D686" t="str">
            <v>seiscentos e oitenta e cinco</v>
          </cell>
          <cell r="E686" t="str">
            <v>seiscentos e oitenta e cinco centavos</v>
          </cell>
        </row>
        <row r="687">
          <cell r="A687">
            <v>686</v>
          </cell>
          <cell r="B687" t="str">
            <v xml:space="preserve">seiscentos e oitenta e seis milhões, </v>
          </cell>
          <cell r="C687" t="str">
            <v xml:space="preserve">seiscentos e oitenta e seis mil, </v>
          </cell>
          <cell r="D687" t="str">
            <v>seiscentos e oitenta e seis</v>
          </cell>
          <cell r="E687" t="str">
            <v>seiscentos e oitenta e seis centavos</v>
          </cell>
        </row>
        <row r="688">
          <cell r="A688">
            <v>687</v>
          </cell>
          <cell r="B688" t="str">
            <v xml:space="preserve">seiscentos e oitenta e sete milhões, </v>
          </cell>
          <cell r="C688" t="str">
            <v xml:space="preserve">seiscentos e oitenta e sete mil, </v>
          </cell>
          <cell r="D688" t="str">
            <v>seiscentos e oitenta e sete</v>
          </cell>
          <cell r="E688" t="str">
            <v>seiscentos e oitenta e sete centavos</v>
          </cell>
        </row>
        <row r="689">
          <cell r="A689">
            <v>688</v>
          </cell>
          <cell r="B689" t="str">
            <v xml:space="preserve">seiscentos e oitenta e oito milhões, </v>
          </cell>
          <cell r="C689" t="str">
            <v xml:space="preserve">seiscentos e oitenta e oito mil, </v>
          </cell>
          <cell r="D689" t="str">
            <v>seiscentos e oitenta e oito</v>
          </cell>
          <cell r="E689" t="str">
            <v>seiscentos e oitenta e oito centavos</v>
          </cell>
        </row>
        <row r="690">
          <cell r="A690">
            <v>689</v>
          </cell>
          <cell r="B690" t="str">
            <v xml:space="preserve">seiscentos e oitenta e nove milhões, </v>
          </cell>
          <cell r="C690" t="str">
            <v xml:space="preserve">seiscentos e oitenta e nove mil, </v>
          </cell>
          <cell r="D690" t="str">
            <v>seiscentos e oitenta e nove</v>
          </cell>
          <cell r="E690" t="str">
            <v>seiscentos e oitenta e nove centavos</v>
          </cell>
        </row>
        <row r="691">
          <cell r="A691">
            <v>690</v>
          </cell>
          <cell r="B691" t="str">
            <v xml:space="preserve">seiscentos e noventa milhões, </v>
          </cell>
          <cell r="C691" t="str">
            <v xml:space="preserve">seiscentos e noventa mil, </v>
          </cell>
          <cell r="D691" t="str">
            <v>seiscentos e noventa</v>
          </cell>
          <cell r="E691" t="str">
            <v>seiscentos e noventa centavos</v>
          </cell>
        </row>
        <row r="692">
          <cell r="A692">
            <v>691</v>
          </cell>
          <cell r="B692" t="str">
            <v xml:space="preserve">seiscentos e noventa e um milhões, </v>
          </cell>
          <cell r="C692" t="str">
            <v xml:space="preserve">seiscentos e noventa e um mil, </v>
          </cell>
          <cell r="D692" t="str">
            <v>seiscentos e noventa e um</v>
          </cell>
          <cell r="E692" t="str">
            <v>seiscentos e noventa e um centavos</v>
          </cell>
        </row>
        <row r="693">
          <cell r="A693">
            <v>692</v>
          </cell>
          <cell r="B693" t="str">
            <v xml:space="preserve">seiscentos e noventa e dois milhões, </v>
          </cell>
          <cell r="C693" t="str">
            <v xml:space="preserve">seiscentos e noventa e dois mil, </v>
          </cell>
          <cell r="D693" t="str">
            <v>seiscentos e noventa e dois</v>
          </cell>
          <cell r="E693" t="str">
            <v>seiscentos e noventa e dois centavos</v>
          </cell>
        </row>
        <row r="694">
          <cell r="A694">
            <v>693</v>
          </cell>
          <cell r="B694" t="str">
            <v xml:space="preserve">seiscentos e noventa e tres milhões, </v>
          </cell>
          <cell r="C694" t="str">
            <v xml:space="preserve">seiscentos e noventa e tres mil, </v>
          </cell>
          <cell r="D694" t="str">
            <v>seiscentos e noventa e tres</v>
          </cell>
          <cell r="E694" t="str">
            <v>seiscentos e noventa e tres centavos</v>
          </cell>
        </row>
        <row r="695">
          <cell r="A695">
            <v>694</v>
          </cell>
          <cell r="B695" t="str">
            <v xml:space="preserve">seiscentos e noventa e quatro milhões, </v>
          </cell>
          <cell r="C695" t="str">
            <v xml:space="preserve">seiscentos e noventa e quatro mil, </v>
          </cell>
          <cell r="D695" t="str">
            <v>seiscentos e noventa e quatro</v>
          </cell>
          <cell r="E695" t="str">
            <v>seiscentos e noventa e quatro centavos</v>
          </cell>
        </row>
        <row r="696">
          <cell r="A696">
            <v>695</v>
          </cell>
          <cell r="B696" t="str">
            <v xml:space="preserve">seiscentos e noventa e cinco milhões, </v>
          </cell>
          <cell r="C696" t="str">
            <v xml:space="preserve">seiscentos e noventa e cinco mil, </v>
          </cell>
          <cell r="D696" t="str">
            <v>seiscentos e noventa e cinco</v>
          </cell>
          <cell r="E696" t="str">
            <v>seiscentos e noventa e cinco centavos</v>
          </cell>
        </row>
        <row r="697">
          <cell r="A697">
            <v>696</v>
          </cell>
          <cell r="B697" t="str">
            <v xml:space="preserve">seiscentos e noventa e seis milhões, </v>
          </cell>
          <cell r="C697" t="str">
            <v xml:space="preserve">seiscentos e noventa e seis mil, </v>
          </cell>
          <cell r="D697" t="str">
            <v>seiscentos e noventa e seis</v>
          </cell>
          <cell r="E697" t="str">
            <v>seiscentos e noventa e seis centavos</v>
          </cell>
        </row>
        <row r="698">
          <cell r="A698">
            <v>697</v>
          </cell>
          <cell r="B698" t="str">
            <v xml:space="preserve">seiscentos e noventa e sete milhões, </v>
          </cell>
          <cell r="C698" t="str">
            <v xml:space="preserve">seiscentos e noventa e sete mil, </v>
          </cell>
          <cell r="D698" t="str">
            <v>seiscentos e noventa e sete</v>
          </cell>
          <cell r="E698" t="str">
            <v>seiscentos e noventa e sete centavos</v>
          </cell>
        </row>
        <row r="699">
          <cell r="A699">
            <v>698</v>
          </cell>
          <cell r="B699" t="str">
            <v xml:space="preserve">seiscentos e noventa e oito milhões, </v>
          </cell>
          <cell r="C699" t="str">
            <v xml:space="preserve">seiscentos e noventa e oito mil, </v>
          </cell>
          <cell r="D699" t="str">
            <v>seiscentos e noventa e oito</v>
          </cell>
          <cell r="E699" t="str">
            <v>seiscentos e noventa e oito centavos</v>
          </cell>
        </row>
        <row r="700">
          <cell r="A700">
            <v>699</v>
          </cell>
          <cell r="B700" t="str">
            <v xml:space="preserve">seiscentos e noventa e nove milhões, </v>
          </cell>
          <cell r="C700" t="str">
            <v xml:space="preserve">seiscentos e noventa e nove mil, </v>
          </cell>
          <cell r="D700" t="str">
            <v>seiscentos e noventa e nove</v>
          </cell>
          <cell r="E700" t="str">
            <v>seiscentos e noventa e nove centavos</v>
          </cell>
        </row>
        <row r="701">
          <cell r="A701">
            <v>700</v>
          </cell>
          <cell r="B701" t="str">
            <v xml:space="preserve">setecentos milhões, </v>
          </cell>
          <cell r="C701" t="str">
            <v xml:space="preserve">setecentos mil, </v>
          </cell>
          <cell r="D701" t="str">
            <v>setecentos</v>
          </cell>
          <cell r="E701" t="str">
            <v>setecentos centavos</v>
          </cell>
        </row>
        <row r="702">
          <cell r="A702">
            <v>701</v>
          </cell>
          <cell r="B702" t="str">
            <v xml:space="preserve">setecentos e um milhões, </v>
          </cell>
          <cell r="C702" t="str">
            <v xml:space="preserve">setecentos e um mil, </v>
          </cell>
          <cell r="D702" t="str">
            <v>setecentos e um</v>
          </cell>
          <cell r="E702" t="str">
            <v>setecentos e um centavos</v>
          </cell>
        </row>
        <row r="703">
          <cell r="A703">
            <v>702</v>
          </cell>
          <cell r="B703" t="str">
            <v xml:space="preserve">setecentos e dois milhões, </v>
          </cell>
          <cell r="C703" t="str">
            <v xml:space="preserve">setecentos e dois mil, </v>
          </cell>
          <cell r="D703" t="str">
            <v>setecentos e dois</v>
          </cell>
          <cell r="E703" t="str">
            <v>setecentos e dois centavos</v>
          </cell>
        </row>
        <row r="704">
          <cell r="A704">
            <v>703</v>
          </cell>
          <cell r="B704" t="str">
            <v xml:space="preserve">setecentos e tres milhões, </v>
          </cell>
          <cell r="C704" t="str">
            <v xml:space="preserve">setecentos e tres mil, </v>
          </cell>
          <cell r="D704" t="str">
            <v>setecentos e tres</v>
          </cell>
          <cell r="E704" t="str">
            <v>setecentos e tres centavos</v>
          </cell>
        </row>
        <row r="705">
          <cell r="A705">
            <v>704</v>
          </cell>
          <cell r="B705" t="str">
            <v xml:space="preserve">setecentos e quatro milhões, </v>
          </cell>
          <cell r="C705" t="str">
            <v xml:space="preserve">setecentos e quatro mil, </v>
          </cell>
          <cell r="D705" t="str">
            <v>setecentos e quatro</v>
          </cell>
          <cell r="E705" t="str">
            <v>setecentos e quatro centavos</v>
          </cell>
        </row>
        <row r="706">
          <cell r="A706">
            <v>705</v>
          </cell>
          <cell r="B706" t="str">
            <v xml:space="preserve">setecentos e cinco milhões, </v>
          </cell>
          <cell r="C706" t="str">
            <v xml:space="preserve">setecentos e cinco mil, </v>
          </cell>
          <cell r="D706" t="str">
            <v>setecentos e cinco</v>
          </cell>
          <cell r="E706" t="str">
            <v>setecentos e cinco centavos</v>
          </cell>
        </row>
        <row r="707">
          <cell r="A707">
            <v>706</v>
          </cell>
          <cell r="B707" t="str">
            <v xml:space="preserve">setecentos e seis milhões, </v>
          </cell>
          <cell r="C707" t="str">
            <v xml:space="preserve">setecentos e seis mil, </v>
          </cell>
          <cell r="D707" t="str">
            <v>setecentos e seis</v>
          </cell>
          <cell r="E707" t="str">
            <v>setecentos e seis centavos</v>
          </cell>
        </row>
        <row r="708">
          <cell r="A708">
            <v>707</v>
          </cell>
          <cell r="B708" t="str">
            <v xml:space="preserve">setecentos e sete milhões, </v>
          </cell>
          <cell r="C708" t="str">
            <v xml:space="preserve">setecentos e sete mil, </v>
          </cell>
          <cell r="D708" t="str">
            <v>setecentos e sete</v>
          </cell>
          <cell r="E708" t="str">
            <v>setecentos e sete centavos</v>
          </cell>
        </row>
        <row r="709">
          <cell r="A709">
            <v>708</v>
          </cell>
          <cell r="B709" t="str">
            <v xml:space="preserve">setecentos e oito milhões, </v>
          </cell>
          <cell r="C709" t="str">
            <v xml:space="preserve">setecentos e oito mil, </v>
          </cell>
          <cell r="D709" t="str">
            <v>setecentos e oito</v>
          </cell>
          <cell r="E709" t="str">
            <v>setecentos e oito centavos</v>
          </cell>
        </row>
        <row r="710">
          <cell r="A710">
            <v>709</v>
          </cell>
          <cell r="B710" t="str">
            <v xml:space="preserve">setecentos e nove milhões, </v>
          </cell>
          <cell r="C710" t="str">
            <v xml:space="preserve">setecentos e nove mil, </v>
          </cell>
          <cell r="D710" t="str">
            <v>setecentos e nove</v>
          </cell>
          <cell r="E710" t="str">
            <v>setecentos e nove centavos</v>
          </cell>
        </row>
        <row r="711">
          <cell r="A711">
            <v>710</v>
          </cell>
          <cell r="B711" t="str">
            <v xml:space="preserve">setecentos e dez milhões, </v>
          </cell>
          <cell r="C711" t="str">
            <v xml:space="preserve">setecentos e dez mil, </v>
          </cell>
          <cell r="D711" t="str">
            <v>setecentos e dez</v>
          </cell>
          <cell r="E711" t="str">
            <v>setecentos e dez centavos</v>
          </cell>
        </row>
        <row r="712">
          <cell r="A712">
            <v>711</v>
          </cell>
          <cell r="B712" t="str">
            <v xml:space="preserve">setecentos e onze milhões, </v>
          </cell>
          <cell r="C712" t="str">
            <v xml:space="preserve">setecentos e onze mil, </v>
          </cell>
          <cell r="D712" t="str">
            <v>setecentos e onze</v>
          </cell>
          <cell r="E712" t="str">
            <v>setecentos e onze centavos</v>
          </cell>
        </row>
        <row r="713">
          <cell r="A713">
            <v>712</v>
          </cell>
          <cell r="B713" t="str">
            <v xml:space="preserve">setecentos e doze milhões, </v>
          </cell>
          <cell r="C713" t="str">
            <v xml:space="preserve">setecentos e doze mil, </v>
          </cell>
          <cell r="D713" t="str">
            <v>setecentos e doze</v>
          </cell>
          <cell r="E713" t="str">
            <v>setecentos e doze centavos</v>
          </cell>
        </row>
        <row r="714">
          <cell r="A714">
            <v>713</v>
          </cell>
          <cell r="B714" t="str">
            <v xml:space="preserve">setecentos e treze milhões, </v>
          </cell>
          <cell r="C714" t="str">
            <v xml:space="preserve">setecentos e treze mil, </v>
          </cell>
          <cell r="D714" t="str">
            <v>setecentos e treze</v>
          </cell>
          <cell r="E714" t="str">
            <v>setecentos e treze centavos</v>
          </cell>
        </row>
        <row r="715">
          <cell r="A715">
            <v>714</v>
          </cell>
          <cell r="B715" t="str">
            <v xml:space="preserve">setecentos e quatorze milhões, </v>
          </cell>
          <cell r="C715" t="str">
            <v xml:space="preserve">setecentos e quatorze mil, </v>
          </cell>
          <cell r="D715" t="str">
            <v>setecentos e quatorze</v>
          </cell>
          <cell r="E715" t="str">
            <v>setecentos e quatorze centavos</v>
          </cell>
        </row>
        <row r="716">
          <cell r="A716">
            <v>715</v>
          </cell>
          <cell r="B716" t="str">
            <v xml:space="preserve">setecentos e quinze milhões, </v>
          </cell>
          <cell r="C716" t="str">
            <v xml:space="preserve">setecentos e quinze mil, </v>
          </cell>
          <cell r="D716" t="str">
            <v>setecentos e quinze</v>
          </cell>
          <cell r="E716" t="str">
            <v>setecentos e quinze centavos</v>
          </cell>
        </row>
        <row r="717">
          <cell r="A717">
            <v>716</v>
          </cell>
          <cell r="B717" t="str">
            <v xml:space="preserve">setecentos e dezesseis milhões, </v>
          </cell>
          <cell r="C717" t="str">
            <v xml:space="preserve">setecentos e dezesseis mil, </v>
          </cell>
          <cell r="D717" t="str">
            <v>setecentos e dezesseis</v>
          </cell>
          <cell r="E717" t="str">
            <v>setecentos e dezesseis centavos</v>
          </cell>
        </row>
        <row r="718">
          <cell r="A718">
            <v>717</v>
          </cell>
          <cell r="B718" t="str">
            <v xml:space="preserve">setecentos e dezessete milhões, </v>
          </cell>
          <cell r="C718" t="str">
            <v xml:space="preserve">setecentos e dezessete mil, </v>
          </cell>
          <cell r="D718" t="str">
            <v>setecentos e dezessete</v>
          </cell>
          <cell r="E718" t="str">
            <v>setecentos e dezessete centavos</v>
          </cell>
        </row>
        <row r="719">
          <cell r="A719">
            <v>718</v>
          </cell>
          <cell r="B719" t="str">
            <v xml:space="preserve">setecentos e dezoito milhões, </v>
          </cell>
          <cell r="C719" t="str">
            <v xml:space="preserve">setecentos e dezoito mil, </v>
          </cell>
          <cell r="D719" t="str">
            <v>setecentos e dezoito</v>
          </cell>
          <cell r="E719" t="str">
            <v>setecentos e dezoito centavos</v>
          </cell>
        </row>
        <row r="720">
          <cell r="A720">
            <v>719</v>
          </cell>
          <cell r="B720" t="str">
            <v xml:space="preserve">setecentos e dezenove milhões, </v>
          </cell>
          <cell r="C720" t="str">
            <v xml:space="preserve">setecentos e dezenove mil, </v>
          </cell>
          <cell r="D720" t="str">
            <v>setecentos e dezenove</v>
          </cell>
          <cell r="E720" t="str">
            <v>setecentos e dezenove centavos</v>
          </cell>
        </row>
        <row r="721">
          <cell r="A721">
            <v>720</v>
          </cell>
          <cell r="B721" t="str">
            <v xml:space="preserve">setecentos e vinte milhões, </v>
          </cell>
          <cell r="C721" t="str">
            <v xml:space="preserve">setecentos e vinte mil, </v>
          </cell>
          <cell r="D721" t="str">
            <v>setecentos e vinte</v>
          </cell>
          <cell r="E721" t="str">
            <v>setecentos e vinte centavos</v>
          </cell>
        </row>
        <row r="722">
          <cell r="A722">
            <v>721</v>
          </cell>
          <cell r="B722" t="str">
            <v xml:space="preserve">setecentos e vinte e um milhões, </v>
          </cell>
          <cell r="C722" t="str">
            <v xml:space="preserve">setecentos e vinte e um mil, </v>
          </cell>
          <cell r="D722" t="str">
            <v>setecentos e vinte e um</v>
          </cell>
          <cell r="E722" t="str">
            <v>setecentos e vinte e um centavos</v>
          </cell>
        </row>
        <row r="723">
          <cell r="A723">
            <v>722</v>
          </cell>
          <cell r="B723" t="str">
            <v xml:space="preserve">setecentos e vinte e dois milhões, </v>
          </cell>
          <cell r="C723" t="str">
            <v xml:space="preserve">setecentos e vinte e dois mil, </v>
          </cell>
          <cell r="D723" t="str">
            <v>setecentos e vinte e dois</v>
          </cell>
          <cell r="E723" t="str">
            <v>setecentos e vinte e dois centavos</v>
          </cell>
        </row>
        <row r="724">
          <cell r="A724">
            <v>723</v>
          </cell>
          <cell r="B724" t="str">
            <v xml:space="preserve">setecentos e vinte e tres milhões, </v>
          </cell>
          <cell r="C724" t="str">
            <v xml:space="preserve">setecentos e vinte e tres mil, </v>
          </cell>
          <cell r="D724" t="str">
            <v>setecentos e vinte e tres</v>
          </cell>
          <cell r="E724" t="str">
            <v>setecentos e vinte e tres centavos</v>
          </cell>
        </row>
        <row r="725">
          <cell r="A725">
            <v>724</v>
          </cell>
          <cell r="B725" t="str">
            <v xml:space="preserve">setecentos e vinte e quatro milhões, </v>
          </cell>
          <cell r="C725" t="str">
            <v xml:space="preserve">setecentos e vinte e quatro mil, </v>
          </cell>
          <cell r="D725" t="str">
            <v>setecentos e vinte e quatro</v>
          </cell>
          <cell r="E725" t="str">
            <v>setecentos e vinte e quatro centavos</v>
          </cell>
        </row>
        <row r="726">
          <cell r="A726">
            <v>725</v>
          </cell>
          <cell r="B726" t="str">
            <v xml:space="preserve">setecentos e vinte e cinco milhões, </v>
          </cell>
          <cell r="C726" t="str">
            <v xml:space="preserve">setecentos e vinte e cinco mil, </v>
          </cell>
          <cell r="D726" t="str">
            <v>setecentos e vinte e cinco</v>
          </cell>
          <cell r="E726" t="str">
            <v>setecentos e vinte e cinco centavos</v>
          </cell>
        </row>
        <row r="727">
          <cell r="A727">
            <v>726</v>
          </cell>
          <cell r="B727" t="str">
            <v xml:space="preserve">setecentos e vinte e seis milhões, </v>
          </cell>
          <cell r="C727" t="str">
            <v xml:space="preserve">setecentos e vinte e seis mil, </v>
          </cell>
          <cell r="D727" t="str">
            <v>setecentos e vinte e seis</v>
          </cell>
          <cell r="E727" t="str">
            <v>setecentos e vinte e seis centavos</v>
          </cell>
        </row>
        <row r="728">
          <cell r="A728">
            <v>727</v>
          </cell>
          <cell r="B728" t="str">
            <v xml:space="preserve">setecentos e vinte e sete milhões, </v>
          </cell>
          <cell r="C728" t="str">
            <v xml:space="preserve">setecentos e vinte e sete mil, </v>
          </cell>
          <cell r="D728" t="str">
            <v>setecentos e vinte e sete</v>
          </cell>
          <cell r="E728" t="str">
            <v>setecentos e vinte e sete centavos</v>
          </cell>
        </row>
        <row r="729">
          <cell r="A729">
            <v>728</v>
          </cell>
          <cell r="B729" t="str">
            <v xml:space="preserve">setecentos e vinte e oito milhões, </v>
          </cell>
          <cell r="C729" t="str">
            <v xml:space="preserve">setecentos e vinte e oito mil, </v>
          </cell>
          <cell r="D729" t="str">
            <v>setecentos e vinte e oito</v>
          </cell>
          <cell r="E729" t="str">
            <v>setecentos e vinte e oito centavos</v>
          </cell>
        </row>
        <row r="730">
          <cell r="A730">
            <v>729</v>
          </cell>
          <cell r="B730" t="str">
            <v xml:space="preserve">setecentos e vinte e nove milhões, </v>
          </cell>
          <cell r="C730" t="str">
            <v xml:space="preserve">setecentos e vinte e nove mil, </v>
          </cell>
          <cell r="D730" t="str">
            <v>setecentos e vinte e nove</v>
          </cell>
          <cell r="E730" t="str">
            <v>setecentos e vinte e nove centavos</v>
          </cell>
        </row>
        <row r="731">
          <cell r="A731">
            <v>730</v>
          </cell>
          <cell r="B731" t="str">
            <v xml:space="preserve">setecentos e trinta milhões, </v>
          </cell>
          <cell r="C731" t="str">
            <v xml:space="preserve">setecentos e trinta mil, </v>
          </cell>
          <cell r="D731" t="str">
            <v>setecentos e trinta</v>
          </cell>
          <cell r="E731" t="str">
            <v>setecentos e trinta centavos</v>
          </cell>
        </row>
        <row r="732">
          <cell r="A732">
            <v>731</v>
          </cell>
          <cell r="B732" t="str">
            <v xml:space="preserve">setecentos e trinta e um milhões, </v>
          </cell>
          <cell r="C732" t="str">
            <v xml:space="preserve">setecentos e trinta e um mil, </v>
          </cell>
          <cell r="D732" t="str">
            <v>setecentos e trinta e um</v>
          </cell>
          <cell r="E732" t="str">
            <v>setecentos e trinta e um centavos</v>
          </cell>
        </row>
        <row r="733">
          <cell r="A733">
            <v>732</v>
          </cell>
          <cell r="B733" t="str">
            <v xml:space="preserve">setecentos e trinta e dois milhões, </v>
          </cell>
          <cell r="C733" t="str">
            <v xml:space="preserve">setecentos e trinta e dois mil, </v>
          </cell>
          <cell r="D733" t="str">
            <v>setecentos e trinta e dois</v>
          </cell>
          <cell r="E733" t="str">
            <v>setecentos e trinta e dois centavos</v>
          </cell>
        </row>
        <row r="734">
          <cell r="A734">
            <v>733</v>
          </cell>
          <cell r="B734" t="str">
            <v xml:space="preserve">setecentos e trinta e tres milhões, </v>
          </cell>
          <cell r="C734" t="str">
            <v xml:space="preserve">setecentos e trinta e tres mil, </v>
          </cell>
          <cell r="D734" t="str">
            <v>setecentos e trinta e tres</v>
          </cell>
          <cell r="E734" t="str">
            <v>setecentos e trinta e tres centavos</v>
          </cell>
        </row>
        <row r="735">
          <cell r="A735">
            <v>734</v>
          </cell>
          <cell r="B735" t="str">
            <v xml:space="preserve">setecentos e trinta e quatro milhões, </v>
          </cell>
          <cell r="C735" t="str">
            <v xml:space="preserve">setecentos e trinta e quatro mil, </v>
          </cell>
          <cell r="D735" t="str">
            <v>setecentos e trinta e quatro</v>
          </cell>
          <cell r="E735" t="str">
            <v>setecentos e trinta e quatro centavos</v>
          </cell>
        </row>
        <row r="736">
          <cell r="A736">
            <v>735</v>
          </cell>
          <cell r="B736" t="str">
            <v xml:space="preserve">setecentos e trinta e cinco milhões, </v>
          </cell>
          <cell r="C736" t="str">
            <v xml:space="preserve">setecentos e trinta e cinco mil, </v>
          </cell>
          <cell r="D736" t="str">
            <v>setecentos e trinta e cinco</v>
          </cell>
          <cell r="E736" t="str">
            <v>setecentos e trinta e cinco centavos</v>
          </cell>
        </row>
        <row r="737">
          <cell r="A737">
            <v>736</v>
          </cell>
          <cell r="B737" t="str">
            <v xml:space="preserve">setecentos e trinta e seis milhões, </v>
          </cell>
          <cell r="C737" t="str">
            <v xml:space="preserve">setecentos e trinta e seis mil, </v>
          </cell>
          <cell r="D737" t="str">
            <v>setecentos e trinta e seis</v>
          </cell>
          <cell r="E737" t="str">
            <v>setecentos e trinta e seis centavos</v>
          </cell>
        </row>
        <row r="738">
          <cell r="A738">
            <v>737</v>
          </cell>
          <cell r="B738" t="str">
            <v xml:space="preserve">setecentos e trinta e sete milhões, </v>
          </cell>
          <cell r="C738" t="str">
            <v xml:space="preserve">setecentos e trinta e sete mil, </v>
          </cell>
          <cell r="D738" t="str">
            <v>setecentos e trinta e sete</v>
          </cell>
          <cell r="E738" t="str">
            <v>setecentos e trinta e sete centavos</v>
          </cell>
        </row>
        <row r="739">
          <cell r="A739">
            <v>738</v>
          </cell>
          <cell r="B739" t="str">
            <v xml:space="preserve">setecentos e trinta e oito milhões, </v>
          </cell>
          <cell r="C739" t="str">
            <v xml:space="preserve">setecentos e trinta e oito mil, </v>
          </cell>
          <cell r="D739" t="str">
            <v>setecentos e trinta e oito</v>
          </cell>
          <cell r="E739" t="str">
            <v>setecentos e trinta e oito centavos</v>
          </cell>
        </row>
        <row r="740">
          <cell r="A740">
            <v>739</v>
          </cell>
          <cell r="B740" t="str">
            <v xml:space="preserve">setecentos e trinta e nove milhões, </v>
          </cell>
          <cell r="C740" t="str">
            <v xml:space="preserve">setecentos e trinta e nove mil, </v>
          </cell>
          <cell r="D740" t="str">
            <v>setecentos e trinta e nove</v>
          </cell>
          <cell r="E740" t="str">
            <v>setecentos e trinta e nove centavos</v>
          </cell>
        </row>
        <row r="741">
          <cell r="A741">
            <v>740</v>
          </cell>
          <cell r="B741" t="str">
            <v xml:space="preserve">setecentos e quarenta milhões, </v>
          </cell>
          <cell r="C741" t="str">
            <v xml:space="preserve">setecentos e quarenta mil, </v>
          </cell>
          <cell r="D741" t="str">
            <v>setecentos e quarenta</v>
          </cell>
          <cell r="E741" t="str">
            <v>setecentos e quarenta centavos</v>
          </cell>
        </row>
        <row r="742">
          <cell r="A742">
            <v>741</v>
          </cell>
          <cell r="B742" t="str">
            <v xml:space="preserve">setecentos e quarenta e um milhões, </v>
          </cell>
          <cell r="C742" t="str">
            <v xml:space="preserve">setecentos e quarenta e um mil, </v>
          </cell>
          <cell r="D742" t="str">
            <v>setecentos e quarenta e um</v>
          </cell>
          <cell r="E742" t="str">
            <v>setecentos e quarenta e um centavos</v>
          </cell>
        </row>
        <row r="743">
          <cell r="A743">
            <v>742</v>
          </cell>
          <cell r="B743" t="str">
            <v xml:space="preserve">setecentos e quarenta e dois milhões, </v>
          </cell>
          <cell r="C743" t="str">
            <v xml:space="preserve">setecentos e quarenta e dois mil, </v>
          </cell>
          <cell r="D743" t="str">
            <v>setecentos e quarenta e dois</v>
          </cell>
          <cell r="E743" t="str">
            <v>setecentos e quarenta e dois centavos</v>
          </cell>
        </row>
        <row r="744">
          <cell r="A744">
            <v>743</v>
          </cell>
          <cell r="B744" t="str">
            <v xml:space="preserve">setecentos e quarenta e tres milhões, </v>
          </cell>
          <cell r="C744" t="str">
            <v xml:space="preserve">setecentos e quarenta e tres mil, </v>
          </cell>
          <cell r="D744" t="str">
            <v>setecentos e quarenta e tres</v>
          </cell>
          <cell r="E744" t="str">
            <v>setecentos e quarenta e tres centavos</v>
          </cell>
        </row>
        <row r="745">
          <cell r="A745">
            <v>744</v>
          </cell>
          <cell r="B745" t="str">
            <v xml:space="preserve">setecentos e quarenta e quatro milhões, </v>
          </cell>
          <cell r="C745" t="str">
            <v xml:space="preserve">setecentos e quarenta e quatro mil, </v>
          </cell>
          <cell r="D745" t="str">
            <v>setecentos e quarenta e quatro</v>
          </cell>
          <cell r="E745" t="str">
            <v>setecentos e quarenta e quatro centavos</v>
          </cell>
        </row>
        <row r="746">
          <cell r="A746">
            <v>745</v>
          </cell>
          <cell r="B746" t="str">
            <v xml:space="preserve">setecentos e quarenta e cinco milhões, </v>
          </cell>
          <cell r="C746" t="str">
            <v xml:space="preserve">setecentos e quarenta e cinco mil, </v>
          </cell>
          <cell r="D746" t="str">
            <v>setecentos e quarenta e cinco</v>
          </cell>
          <cell r="E746" t="str">
            <v>setecentos e quarenta e cinco centavos</v>
          </cell>
        </row>
        <row r="747">
          <cell r="A747">
            <v>746</v>
          </cell>
          <cell r="B747" t="str">
            <v xml:space="preserve">setecentos e quarenta e seis milhões, </v>
          </cell>
          <cell r="C747" t="str">
            <v xml:space="preserve">setecentos e quarenta e seis mil, </v>
          </cell>
          <cell r="D747" t="str">
            <v>setecentos e quarenta e seis</v>
          </cell>
          <cell r="E747" t="str">
            <v>setecentos e quarenta e seis centavos</v>
          </cell>
        </row>
        <row r="748">
          <cell r="A748">
            <v>747</v>
          </cell>
          <cell r="B748" t="str">
            <v xml:space="preserve">setecentos e quarenta e sete milhões, </v>
          </cell>
          <cell r="C748" t="str">
            <v xml:space="preserve">setecentos e quarenta e sete mil, </v>
          </cell>
          <cell r="D748" t="str">
            <v>setecentos e quarenta e sete</v>
          </cell>
          <cell r="E748" t="str">
            <v>setecentos e quarenta e sete centavos</v>
          </cell>
        </row>
        <row r="749">
          <cell r="A749">
            <v>748</v>
          </cell>
          <cell r="B749" t="str">
            <v xml:space="preserve">setecentos e quarenta e oito milhões, </v>
          </cell>
          <cell r="C749" t="str">
            <v xml:space="preserve">setecentos e quarenta e oito mil, </v>
          </cell>
          <cell r="D749" t="str">
            <v>setecentos e quarenta e oito</v>
          </cell>
          <cell r="E749" t="str">
            <v>setecentos e quarenta e oito centavos</v>
          </cell>
        </row>
        <row r="750">
          <cell r="A750">
            <v>749</v>
          </cell>
          <cell r="B750" t="str">
            <v xml:space="preserve">setecentos e quarenta e nove milhões, </v>
          </cell>
          <cell r="C750" t="str">
            <v xml:space="preserve">setecentos e quarenta e nove mil, </v>
          </cell>
          <cell r="D750" t="str">
            <v>setecentos e quarenta e nove</v>
          </cell>
          <cell r="E750" t="str">
            <v>setecentos e quarenta e nove centavos</v>
          </cell>
        </row>
        <row r="751">
          <cell r="A751">
            <v>750</v>
          </cell>
          <cell r="B751" t="str">
            <v xml:space="preserve">setecentos e cinquenta milhões, </v>
          </cell>
          <cell r="C751" t="str">
            <v xml:space="preserve">setecentos e cinquenta mil, </v>
          </cell>
          <cell r="D751" t="str">
            <v>setecentos e cinquenta</v>
          </cell>
          <cell r="E751" t="str">
            <v>setecentos e cinquenta centavos</v>
          </cell>
        </row>
        <row r="752">
          <cell r="A752">
            <v>751</v>
          </cell>
          <cell r="B752" t="str">
            <v xml:space="preserve">setecentos e cinquenta e um milhões, </v>
          </cell>
          <cell r="C752" t="str">
            <v xml:space="preserve">setecentos e cinquenta e um mil, </v>
          </cell>
          <cell r="D752" t="str">
            <v>setecentos e cinquenta e um</v>
          </cell>
          <cell r="E752" t="str">
            <v>setecentos e cinquenta e um centavos</v>
          </cell>
        </row>
        <row r="753">
          <cell r="A753">
            <v>752</v>
          </cell>
          <cell r="B753" t="str">
            <v xml:space="preserve">setecentos e cinquenta e dois milhões, </v>
          </cell>
          <cell r="C753" t="str">
            <v xml:space="preserve">setecentos e cinquenta e dois mil, </v>
          </cell>
          <cell r="D753" t="str">
            <v>setecentos e cinquenta e dois</v>
          </cell>
          <cell r="E753" t="str">
            <v>setecentos e cinquenta e dois centavos</v>
          </cell>
        </row>
        <row r="754">
          <cell r="A754">
            <v>753</v>
          </cell>
          <cell r="B754" t="str">
            <v xml:space="preserve">setecentos e cinquenta e tres milhões, </v>
          </cell>
          <cell r="C754" t="str">
            <v xml:space="preserve">setecentos e cinquenta e tres mil, </v>
          </cell>
          <cell r="D754" t="str">
            <v>setecentos e cinquenta e tres</v>
          </cell>
          <cell r="E754" t="str">
            <v>setecentos e cinquenta e tres centavos</v>
          </cell>
        </row>
        <row r="755">
          <cell r="A755">
            <v>754</v>
          </cell>
          <cell r="B755" t="str">
            <v xml:space="preserve">setecentos e cinquenta e quatro milhões, </v>
          </cell>
          <cell r="C755" t="str">
            <v xml:space="preserve">setecentos e cinquenta e quatro mil, </v>
          </cell>
          <cell r="D755" t="str">
            <v>setecentos e cinquenta e quatro</v>
          </cell>
          <cell r="E755" t="str">
            <v>setecentos e cinquenta e quatro centavos</v>
          </cell>
        </row>
        <row r="756">
          <cell r="A756">
            <v>755</v>
          </cell>
          <cell r="B756" t="str">
            <v xml:space="preserve">setecentos e cinquenta e cinco milhões, </v>
          </cell>
          <cell r="C756" t="str">
            <v xml:space="preserve">setecentos e cinquenta e cinco mil, </v>
          </cell>
          <cell r="D756" t="str">
            <v>setecentos e cinquenta e cinco</v>
          </cell>
          <cell r="E756" t="str">
            <v>setecentos e cinquenta e cinco centavos</v>
          </cell>
        </row>
        <row r="757">
          <cell r="A757">
            <v>756</v>
          </cell>
          <cell r="B757" t="str">
            <v xml:space="preserve">setecentos e cinquenta e seis milhões, </v>
          </cell>
          <cell r="C757" t="str">
            <v xml:space="preserve">setecentos e cinquenta e seis mil, </v>
          </cell>
          <cell r="D757" t="str">
            <v>setecentos e cinquenta e seis</v>
          </cell>
          <cell r="E757" t="str">
            <v>setecentos e cinquenta e seis centavos</v>
          </cell>
        </row>
        <row r="758">
          <cell r="A758">
            <v>757</v>
          </cell>
          <cell r="B758" t="str">
            <v xml:space="preserve">setecentos e cinquenta e sete milhões, </v>
          </cell>
          <cell r="C758" t="str">
            <v xml:space="preserve">setecentos e cinquenta e sete mil, </v>
          </cell>
          <cell r="D758" t="str">
            <v>setecentos e cinquenta e sete</v>
          </cell>
          <cell r="E758" t="str">
            <v>setecentos e cinquenta e sete centavos</v>
          </cell>
        </row>
        <row r="759">
          <cell r="A759">
            <v>758</v>
          </cell>
          <cell r="B759" t="str">
            <v xml:space="preserve">setecentos e cinquenta e oito milhões, </v>
          </cell>
          <cell r="C759" t="str">
            <v xml:space="preserve">setecentos e cinquenta e oito mil, </v>
          </cell>
          <cell r="D759" t="str">
            <v>setecentos e cinquenta e oito</v>
          </cell>
          <cell r="E759" t="str">
            <v>setecentos e cinquenta e oito centavos</v>
          </cell>
        </row>
        <row r="760">
          <cell r="A760">
            <v>759</v>
          </cell>
          <cell r="B760" t="str">
            <v xml:space="preserve">setecentos e cinquenta e nove milhões, </v>
          </cell>
          <cell r="C760" t="str">
            <v xml:space="preserve">setecentos e cinquenta e nove mil, </v>
          </cell>
          <cell r="D760" t="str">
            <v>setecentos e cinquenta e nove</v>
          </cell>
          <cell r="E760" t="str">
            <v>setecentos e cinquenta e nove centavos</v>
          </cell>
        </row>
        <row r="761">
          <cell r="A761">
            <v>760</v>
          </cell>
          <cell r="B761" t="str">
            <v xml:space="preserve">setecentos e sessenta milhões, </v>
          </cell>
          <cell r="C761" t="str">
            <v xml:space="preserve">setecentos e sessenta mil, </v>
          </cell>
          <cell r="D761" t="str">
            <v>setecentos e sessenta</v>
          </cell>
          <cell r="E761" t="str">
            <v>setecentos e sessenta centavos</v>
          </cell>
        </row>
        <row r="762">
          <cell r="A762">
            <v>761</v>
          </cell>
          <cell r="B762" t="str">
            <v xml:space="preserve">setecentos e sessenta e um milhões, </v>
          </cell>
          <cell r="C762" t="str">
            <v xml:space="preserve">setecentos e sessenta e um mil, </v>
          </cell>
          <cell r="D762" t="str">
            <v>setecentos e sessenta e um</v>
          </cell>
          <cell r="E762" t="str">
            <v>setecentos e sessenta e um centavos</v>
          </cell>
        </row>
        <row r="763">
          <cell r="A763">
            <v>762</v>
          </cell>
          <cell r="B763" t="str">
            <v xml:space="preserve">setecentos e sessenta e dois milhões, </v>
          </cell>
          <cell r="C763" t="str">
            <v xml:space="preserve">setecentos e sessenta e dois mil, </v>
          </cell>
          <cell r="D763" t="str">
            <v>setecentos e sessenta e dois</v>
          </cell>
          <cell r="E763" t="str">
            <v>setecentos e sessenta e dois centavos</v>
          </cell>
        </row>
        <row r="764">
          <cell r="A764">
            <v>763</v>
          </cell>
          <cell r="B764" t="str">
            <v xml:space="preserve">setecentos e sessenta e tres milhões, </v>
          </cell>
          <cell r="C764" t="str">
            <v xml:space="preserve">setecentos e sessenta e tres mil, </v>
          </cell>
          <cell r="D764" t="str">
            <v>setecentos e sessenta e tres</v>
          </cell>
          <cell r="E764" t="str">
            <v>setecentos e sessenta e tres centavos</v>
          </cell>
        </row>
        <row r="765">
          <cell r="A765">
            <v>764</v>
          </cell>
          <cell r="B765" t="str">
            <v xml:space="preserve">setecentos e sessenta e quatro milhões, </v>
          </cell>
          <cell r="C765" t="str">
            <v xml:space="preserve">setecentos e sessenta e quatro mil, </v>
          </cell>
          <cell r="D765" t="str">
            <v>setecentos e sessenta e quatro</v>
          </cell>
          <cell r="E765" t="str">
            <v>setecentos e sessenta e quatro centavos</v>
          </cell>
        </row>
        <row r="766">
          <cell r="A766">
            <v>765</v>
          </cell>
          <cell r="B766" t="str">
            <v xml:space="preserve">setecentos e sessenta e cinco milhões, </v>
          </cell>
          <cell r="C766" t="str">
            <v xml:space="preserve">setecentos e sessenta e cinco mil, </v>
          </cell>
          <cell r="D766" t="str">
            <v>setecentos e sessenta e cinco</v>
          </cell>
          <cell r="E766" t="str">
            <v>setecentos e sessenta e cinco centavos</v>
          </cell>
        </row>
        <row r="767">
          <cell r="A767">
            <v>766</v>
          </cell>
          <cell r="B767" t="str">
            <v xml:space="preserve">setecentos e sessenta e seis milhões, </v>
          </cell>
          <cell r="C767" t="str">
            <v xml:space="preserve">setecentos e sessenta e seis mil, </v>
          </cell>
          <cell r="D767" t="str">
            <v>setecentos e sessenta e seis</v>
          </cell>
          <cell r="E767" t="str">
            <v>setecentos e sessenta e seis centavos</v>
          </cell>
        </row>
        <row r="768">
          <cell r="A768">
            <v>767</v>
          </cell>
          <cell r="B768" t="str">
            <v xml:space="preserve">setecentos e sessenta e sete milhões, </v>
          </cell>
          <cell r="C768" t="str">
            <v xml:space="preserve">setecentos e sessenta e sete mil, </v>
          </cell>
          <cell r="D768" t="str">
            <v>setecentos e sessenta e sete</v>
          </cell>
          <cell r="E768" t="str">
            <v>setecentos e sessenta e sete centavos</v>
          </cell>
        </row>
        <row r="769">
          <cell r="A769">
            <v>768</v>
          </cell>
          <cell r="B769" t="str">
            <v xml:space="preserve">setecentos e sessenta e oito milhões, </v>
          </cell>
          <cell r="C769" t="str">
            <v xml:space="preserve">setecentos e sessenta e oito mil, </v>
          </cell>
          <cell r="D769" t="str">
            <v>setecentos e sessenta e oito</v>
          </cell>
          <cell r="E769" t="str">
            <v>setecentos e sessenta e oito centavos</v>
          </cell>
        </row>
        <row r="770">
          <cell r="A770">
            <v>769</v>
          </cell>
          <cell r="B770" t="str">
            <v xml:space="preserve">setecentos e sessenta e nove milhões, </v>
          </cell>
          <cell r="C770" t="str">
            <v xml:space="preserve">setecentos e sessenta e nove mil, </v>
          </cell>
          <cell r="D770" t="str">
            <v>setecentos e sessenta e nove</v>
          </cell>
          <cell r="E770" t="str">
            <v>setecentos e sessenta e nove centavos</v>
          </cell>
        </row>
        <row r="771">
          <cell r="A771">
            <v>770</v>
          </cell>
          <cell r="B771" t="str">
            <v xml:space="preserve">setecentos e setenta milhões, </v>
          </cell>
          <cell r="C771" t="str">
            <v xml:space="preserve">setecentos e setenta mil, </v>
          </cell>
          <cell r="D771" t="str">
            <v>setecentos e setenta</v>
          </cell>
          <cell r="E771" t="str">
            <v>setecentos e setenta centavos</v>
          </cell>
        </row>
        <row r="772">
          <cell r="A772">
            <v>771</v>
          </cell>
          <cell r="B772" t="str">
            <v xml:space="preserve">setecentos e setenta e um milhões, </v>
          </cell>
          <cell r="C772" t="str">
            <v xml:space="preserve">setecentos e setenta e um mil, </v>
          </cell>
          <cell r="D772" t="str">
            <v>setecentos e setenta e um</v>
          </cell>
          <cell r="E772" t="str">
            <v>setecentos e setenta e um centavos</v>
          </cell>
        </row>
        <row r="773">
          <cell r="A773">
            <v>772</v>
          </cell>
          <cell r="B773" t="str">
            <v xml:space="preserve">setecentos e setenta e dois milhões, </v>
          </cell>
          <cell r="C773" t="str">
            <v xml:space="preserve">setecentos e setenta e dois mil, </v>
          </cell>
          <cell r="D773" t="str">
            <v>setecentos e setenta e dois</v>
          </cell>
          <cell r="E773" t="str">
            <v>setecentos e setenta e dois centavos</v>
          </cell>
        </row>
        <row r="774">
          <cell r="A774">
            <v>773</v>
          </cell>
          <cell r="B774" t="str">
            <v xml:space="preserve">setecentos e setenta e tres milhões, </v>
          </cell>
          <cell r="C774" t="str">
            <v xml:space="preserve">setecentos e setenta e tres mil, </v>
          </cell>
          <cell r="D774" t="str">
            <v>setecentos e setenta e tres</v>
          </cell>
          <cell r="E774" t="str">
            <v>setecentos e setenta e tres centavos</v>
          </cell>
        </row>
        <row r="775">
          <cell r="A775">
            <v>774</v>
          </cell>
          <cell r="B775" t="str">
            <v xml:space="preserve">setecentos e setenta e quatro milhões, </v>
          </cell>
          <cell r="C775" t="str">
            <v xml:space="preserve">setecentos e setenta e quatro mil, </v>
          </cell>
          <cell r="D775" t="str">
            <v>setecentos e setenta e quatro</v>
          </cell>
          <cell r="E775" t="str">
            <v>setecentos e setenta e quatro centavos</v>
          </cell>
        </row>
        <row r="776">
          <cell r="A776">
            <v>775</v>
          </cell>
          <cell r="B776" t="str">
            <v xml:space="preserve">setecentos e setenta e cinco milhões, </v>
          </cell>
          <cell r="C776" t="str">
            <v xml:space="preserve">setecentos e setenta e cinco mil, </v>
          </cell>
          <cell r="D776" t="str">
            <v>setecentos e setenta e cinco</v>
          </cell>
          <cell r="E776" t="str">
            <v>setecentos e setenta e cinco centavos</v>
          </cell>
        </row>
        <row r="777">
          <cell r="A777">
            <v>776</v>
          </cell>
          <cell r="B777" t="str">
            <v xml:space="preserve">setecentos e setenta e seis milhões, </v>
          </cell>
          <cell r="C777" t="str">
            <v xml:space="preserve">setecentos e setenta e seis mil, </v>
          </cell>
          <cell r="D777" t="str">
            <v>setecentos e setenta e seis</v>
          </cell>
          <cell r="E777" t="str">
            <v>setecentos e setenta e seis centavos</v>
          </cell>
        </row>
        <row r="778">
          <cell r="A778">
            <v>777</v>
          </cell>
          <cell r="B778" t="str">
            <v xml:space="preserve">setecentos e setenta e sete milhões, </v>
          </cell>
          <cell r="C778" t="str">
            <v xml:space="preserve">setecentos e setenta e sete mil, </v>
          </cell>
          <cell r="D778" t="str">
            <v>setecentos e setenta e sete</v>
          </cell>
          <cell r="E778" t="str">
            <v>setecentos e setenta e sete centavos</v>
          </cell>
        </row>
        <row r="779">
          <cell r="A779">
            <v>778</v>
          </cell>
          <cell r="B779" t="str">
            <v xml:space="preserve">setecentos e setenta e oito milhões, </v>
          </cell>
          <cell r="C779" t="str">
            <v xml:space="preserve">setecentos e setenta e oito mil, </v>
          </cell>
          <cell r="D779" t="str">
            <v>setecentos e setenta e oito</v>
          </cell>
          <cell r="E779" t="str">
            <v>setecentos e setenta e oito centavos</v>
          </cell>
        </row>
        <row r="780">
          <cell r="A780">
            <v>779</v>
          </cell>
          <cell r="B780" t="str">
            <v xml:space="preserve">setecentos e setenta e nove milhões, </v>
          </cell>
          <cell r="C780" t="str">
            <v xml:space="preserve">setecentos e setenta e nove mil, </v>
          </cell>
          <cell r="D780" t="str">
            <v>setecentos e setenta e nove</v>
          </cell>
          <cell r="E780" t="str">
            <v>setecentos e setenta e nove centavos</v>
          </cell>
        </row>
        <row r="781">
          <cell r="A781">
            <v>780</v>
          </cell>
          <cell r="B781" t="str">
            <v xml:space="preserve">setecentos e oitenta milhões, </v>
          </cell>
          <cell r="C781" t="str">
            <v xml:space="preserve">setecentos e oitenta mil, </v>
          </cell>
          <cell r="D781" t="str">
            <v>setecentos e oitenta</v>
          </cell>
          <cell r="E781" t="str">
            <v>setecentos e oitenta centavos</v>
          </cell>
        </row>
        <row r="782">
          <cell r="A782">
            <v>781</v>
          </cell>
          <cell r="B782" t="str">
            <v xml:space="preserve">setecentos e oitenta e um milhões, </v>
          </cell>
          <cell r="C782" t="str">
            <v xml:space="preserve">setecentos e oitenta e um mil, </v>
          </cell>
          <cell r="D782" t="str">
            <v>setecentos e oitenta e um</v>
          </cell>
          <cell r="E782" t="str">
            <v>setecentos e oitenta e um centavos</v>
          </cell>
        </row>
        <row r="783">
          <cell r="A783">
            <v>782</v>
          </cell>
          <cell r="B783" t="str">
            <v xml:space="preserve">setecentos e oitenta e dois milhões, </v>
          </cell>
          <cell r="C783" t="str">
            <v xml:space="preserve">setecentos e oitenta e dois mil, </v>
          </cell>
          <cell r="D783" t="str">
            <v>setecentos e oitenta e dois</v>
          </cell>
          <cell r="E783" t="str">
            <v>setecentos e oitenta e dois centavos</v>
          </cell>
        </row>
        <row r="784">
          <cell r="A784">
            <v>783</v>
          </cell>
          <cell r="B784" t="str">
            <v xml:space="preserve">setecentos e oitenta e tres milhões, </v>
          </cell>
          <cell r="C784" t="str">
            <v xml:space="preserve">setecentos e oitenta e tres mil, </v>
          </cell>
          <cell r="D784" t="str">
            <v>setecentos e oitenta e tres</v>
          </cell>
          <cell r="E784" t="str">
            <v>setecentos e oitenta e tres centavos</v>
          </cell>
        </row>
        <row r="785">
          <cell r="A785">
            <v>784</v>
          </cell>
          <cell r="B785" t="str">
            <v xml:space="preserve">setecentos e oitenta e quatro milhões, </v>
          </cell>
          <cell r="C785" t="str">
            <v xml:space="preserve">setecentos e oitenta e quatro mil, </v>
          </cell>
          <cell r="D785" t="str">
            <v>setecentos e oitenta e quatro</v>
          </cell>
          <cell r="E785" t="str">
            <v>setecentos e oitenta e quatro centavos</v>
          </cell>
        </row>
        <row r="786">
          <cell r="A786">
            <v>785</v>
          </cell>
          <cell r="B786" t="str">
            <v xml:space="preserve">setecentos e oitenta e cinco milhões, </v>
          </cell>
          <cell r="C786" t="str">
            <v xml:space="preserve">setecentos e oitenta e cinco mil, </v>
          </cell>
          <cell r="D786" t="str">
            <v>setecentos e oitenta e cinco</v>
          </cell>
          <cell r="E786" t="str">
            <v>setecentos e oitenta e cinco centavos</v>
          </cell>
        </row>
        <row r="787">
          <cell r="A787">
            <v>786</v>
          </cell>
          <cell r="B787" t="str">
            <v xml:space="preserve">setecentos e oitenta e seis milhões, </v>
          </cell>
          <cell r="C787" t="str">
            <v xml:space="preserve">setecentos e oitenta e seis mil, </v>
          </cell>
          <cell r="D787" t="str">
            <v>setecentos e oitenta e seis</v>
          </cell>
          <cell r="E787" t="str">
            <v>setecentos e oitenta e seis centavos</v>
          </cell>
        </row>
        <row r="788">
          <cell r="A788">
            <v>787</v>
          </cell>
          <cell r="B788" t="str">
            <v xml:space="preserve">setecentos e oitenta e sete milhões, </v>
          </cell>
          <cell r="C788" t="str">
            <v xml:space="preserve">setecentos e oitenta e sete mil, </v>
          </cell>
          <cell r="D788" t="str">
            <v>setecentos e oitenta e sete</v>
          </cell>
          <cell r="E788" t="str">
            <v>setecentos e oitenta e sete centavos</v>
          </cell>
        </row>
        <row r="789">
          <cell r="A789">
            <v>788</v>
          </cell>
          <cell r="B789" t="str">
            <v xml:space="preserve">setecentos e oitenta e oito milhões, </v>
          </cell>
          <cell r="C789" t="str">
            <v xml:space="preserve">setecentos e oitenta e oito mil, </v>
          </cell>
          <cell r="D789" t="str">
            <v>setecentos e oitenta e oito</v>
          </cell>
          <cell r="E789" t="str">
            <v>setecentos e oitenta e oito centavos</v>
          </cell>
        </row>
        <row r="790">
          <cell r="A790">
            <v>789</v>
          </cell>
          <cell r="B790" t="str">
            <v xml:space="preserve">setecentos e oitenta e nove milhões, </v>
          </cell>
          <cell r="C790" t="str">
            <v xml:space="preserve">setecentos e oitenta e nove mil, </v>
          </cell>
          <cell r="D790" t="str">
            <v>setecentos e oitenta e nove</v>
          </cell>
          <cell r="E790" t="str">
            <v>setecentos e oitenta e nove centavos</v>
          </cell>
        </row>
        <row r="791">
          <cell r="A791">
            <v>790</v>
          </cell>
          <cell r="B791" t="str">
            <v xml:space="preserve">setecentos e noventa milhões, </v>
          </cell>
          <cell r="C791" t="str">
            <v xml:space="preserve">setecentos e noventa mil, </v>
          </cell>
          <cell r="D791" t="str">
            <v>setecentos e noventa</v>
          </cell>
          <cell r="E791" t="str">
            <v>setecentos e noventa centavos</v>
          </cell>
        </row>
        <row r="792">
          <cell r="A792">
            <v>791</v>
          </cell>
          <cell r="B792" t="str">
            <v xml:space="preserve">setecentos e noventa e um milhões, </v>
          </cell>
          <cell r="C792" t="str">
            <v xml:space="preserve">setecentos e noventa e um mil, </v>
          </cell>
          <cell r="D792" t="str">
            <v>setecentos e noventa e um</v>
          </cell>
          <cell r="E792" t="str">
            <v>setecentos e noventa e um centavos</v>
          </cell>
        </row>
        <row r="793">
          <cell r="A793">
            <v>792</v>
          </cell>
          <cell r="B793" t="str">
            <v xml:space="preserve">setecentos e noventa e dois milhões, </v>
          </cell>
          <cell r="C793" t="str">
            <v xml:space="preserve">setecentos e noventa e dois mil, </v>
          </cell>
          <cell r="D793" t="str">
            <v>setecentos e noventa e dois</v>
          </cell>
          <cell r="E793" t="str">
            <v>setecentos e noventa e dois centavos</v>
          </cell>
        </row>
        <row r="794">
          <cell r="A794">
            <v>793</v>
          </cell>
          <cell r="B794" t="str">
            <v xml:space="preserve">setecentos e noventa e tres milhões, </v>
          </cell>
          <cell r="C794" t="str">
            <v xml:space="preserve">setecentos e noventa e tres mil, </v>
          </cell>
          <cell r="D794" t="str">
            <v>setecentos e noventa e tres</v>
          </cell>
          <cell r="E794" t="str">
            <v>setecentos e noventa e tres centavos</v>
          </cell>
        </row>
        <row r="795">
          <cell r="A795">
            <v>794</v>
          </cell>
          <cell r="B795" t="str">
            <v xml:space="preserve">setecentos e noventa e quatro milhões, </v>
          </cell>
          <cell r="C795" t="str">
            <v xml:space="preserve">setecentos e noventa e quatro mil, </v>
          </cell>
          <cell r="D795" t="str">
            <v>setecentos e noventa e quatro</v>
          </cell>
          <cell r="E795" t="str">
            <v>setecentos e noventa e quatro centavos</v>
          </cell>
        </row>
        <row r="796">
          <cell r="A796">
            <v>795</v>
          </cell>
          <cell r="B796" t="str">
            <v xml:space="preserve">setecentos e noventa e cinco milhões, </v>
          </cell>
          <cell r="C796" t="str">
            <v xml:space="preserve">setecentos e noventa e cinco mil, </v>
          </cell>
          <cell r="D796" t="str">
            <v>setecentos e noventa e cinco</v>
          </cell>
          <cell r="E796" t="str">
            <v>setecentos e noventa e cinco centavos</v>
          </cell>
        </row>
        <row r="797">
          <cell r="A797">
            <v>796</v>
          </cell>
          <cell r="B797" t="str">
            <v xml:space="preserve">setecentos e noventa e seis milhões, </v>
          </cell>
          <cell r="C797" t="str">
            <v xml:space="preserve">setecentos e noventa e seis mil, </v>
          </cell>
          <cell r="D797" t="str">
            <v>setecentos e noventa e seis</v>
          </cell>
          <cell r="E797" t="str">
            <v>setecentos e noventa e seis centavos</v>
          </cell>
        </row>
        <row r="798">
          <cell r="A798">
            <v>797</v>
          </cell>
          <cell r="B798" t="str">
            <v xml:space="preserve">setecentos e noventa e sete milhões, </v>
          </cell>
          <cell r="C798" t="str">
            <v xml:space="preserve">setecentos e noventa e sete mil, </v>
          </cell>
          <cell r="D798" t="str">
            <v>setecentos e noventa e sete</v>
          </cell>
          <cell r="E798" t="str">
            <v>setecentos e noventa e sete centavos</v>
          </cell>
        </row>
        <row r="799">
          <cell r="A799">
            <v>798</v>
          </cell>
          <cell r="B799" t="str">
            <v xml:space="preserve">setecentos e noventa e oito milhões, </v>
          </cell>
          <cell r="C799" t="str">
            <v xml:space="preserve">setecentos e noventa e oito mil, </v>
          </cell>
          <cell r="D799" t="str">
            <v>setecentos e noventa e oito</v>
          </cell>
          <cell r="E799" t="str">
            <v>setecentos e noventa e oito centavos</v>
          </cell>
        </row>
        <row r="800">
          <cell r="A800">
            <v>799</v>
          </cell>
          <cell r="B800" t="str">
            <v xml:space="preserve">setecentos e noventa e nove milhões, </v>
          </cell>
          <cell r="C800" t="str">
            <v xml:space="preserve">setecentos e noventa e nove mil, </v>
          </cell>
          <cell r="D800" t="str">
            <v>setecentos e noventa e nove</v>
          </cell>
          <cell r="E800" t="str">
            <v>setecentos e noventa e nove centavos</v>
          </cell>
        </row>
        <row r="801">
          <cell r="A801">
            <v>800</v>
          </cell>
          <cell r="B801" t="str">
            <v xml:space="preserve">oitocentos milhões, </v>
          </cell>
          <cell r="C801" t="str">
            <v xml:space="preserve">oitocentos mil, </v>
          </cell>
          <cell r="D801" t="str">
            <v>oitocentos</v>
          </cell>
          <cell r="E801" t="str">
            <v>oitocentos centavos</v>
          </cell>
        </row>
        <row r="802">
          <cell r="A802">
            <v>801</v>
          </cell>
          <cell r="B802" t="str">
            <v xml:space="preserve">oitocentos e um milhões, </v>
          </cell>
          <cell r="C802" t="str">
            <v xml:space="preserve">oitocentos e um mil, </v>
          </cell>
          <cell r="D802" t="str">
            <v>oitocentos e um</v>
          </cell>
          <cell r="E802" t="str">
            <v>oitocentos e um centavos</v>
          </cell>
        </row>
        <row r="803">
          <cell r="A803">
            <v>802</v>
          </cell>
          <cell r="B803" t="str">
            <v xml:space="preserve">oitocentos e dois milhões, </v>
          </cell>
          <cell r="C803" t="str">
            <v xml:space="preserve">oitocentos e dois mil, </v>
          </cell>
          <cell r="D803" t="str">
            <v>oitocentos e dois</v>
          </cell>
          <cell r="E803" t="str">
            <v>oitocentos e dois centavos</v>
          </cell>
        </row>
        <row r="804">
          <cell r="A804">
            <v>803</v>
          </cell>
          <cell r="B804" t="str">
            <v xml:space="preserve">oitocentos e tres milhões, </v>
          </cell>
          <cell r="C804" t="str">
            <v xml:space="preserve">oitocentos e tres mil, </v>
          </cell>
          <cell r="D804" t="str">
            <v>oitocentos e tres</v>
          </cell>
          <cell r="E804" t="str">
            <v>oitocentos e tres centavos</v>
          </cell>
        </row>
        <row r="805">
          <cell r="A805">
            <v>804</v>
          </cell>
          <cell r="B805" t="str">
            <v xml:space="preserve">oitocentos e quatro milhões, </v>
          </cell>
          <cell r="C805" t="str">
            <v xml:space="preserve">oitocentos e quatro mil, </v>
          </cell>
          <cell r="D805" t="str">
            <v>oitocentos e quatro</v>
          </cell>
          <cell r="E805" t="str">
            <v>oitocentos e quatro centavos</v>
          </cell>
        </row>
        <row r="806">
          <cell r="A806">
            <v>805</v>
          </cell>
          <cell r="B806" t="str">
            <v xml:space="preserve">oitocentos e cinco milhões, </v>
          </cell>
          <cell r="C806" t="str">
            <v xml:space="preserve">oitocentos e cinco mil, </v>
          </cell>
          <cell r="D806" t="str">
            <v>oitocentos e cinco</v>
          </cell>
          <cell r="E806" t="str">
            <v>oitocentos e cinco centavos</v>
          </cell>
        </row>
        <row r="807">
          <cell r="A807">
            <v>806</v>
          </cell>
          <cell r="B807" t="str">
            <v xml:space="preserve">oitocentos e seis milhões, </v>
          </cell>
          <cell r="C807" t="str">
            <v xml:space="preserve">oitocentos e seis mil, </v>
          </cell>
          <cell r="D807" t="str">
            <v>oitocentos e seis</v>
          </cell>
          <cell r="E807" t="str">
            <v>oitocentos e seis centavos</v>
          </cell>
        </row>
        <row r="808">
          <cell r="A808">
            <v>807</v>
          </cell>
          <cell r="B808" t="str">
            <v xml:space="preserve">oitocentos e sete milhões, </v>
          </cell>
          <cell r="C808" t="str">
            <v xml:space="preserve">oitocentos e sete mil, </v>
          </cell>
          <cell r="D808" t="str">
            <v>oitocentos e sete</v>
          </cell>
          <cell r="E808" t="str">
            <v>oitocentos e sete centavos</v>
          </cell>
        </row>
        <row r="809">
          <cell r="A809">
            <v>808</v>
          </cell>
          <cell r="B809" t="str">
            <v xml:space="preserve">oitocentos e oito milhões, </v>
          </cell>
          <cell r="C809" t="str">
            <v xml:space="preserve">oitocentos e oito mil, </v>
          </cell>
          <cell r="D809" t="str">
            <v>oitocentos e oito</v>
          </cell>
          <cell r="E809" t="str">
            <v>oitocentos e oito centavos</v>
          </cell>
        </row>
        <row r="810">
          <cell r="A810">
            <v>809</v>
          </cell>
          <cell r="B810" t="str">
            <v xml:space="preserve">oitocentos e nove milhões, </v>
          </cell>
          <cell r="C810" t="str">
            <v xml:space="preserve">oitocentos e nove mil, </v>
          </cell>
          <cell r="D810" t="str">
            <v>oitocentos e nove</v>
          </cell>
          <cell r="E810" t="str">
            <v>oitocentos e nove centavos</v>
          </cell>
        </row>
        <row r="811">
          <cell r="A811">
            <v>810</v>
          </cell>
          <cell r="B811" t="str">
            <v xml:space="preserve">oitocentos e dez milhões, </v>
          </cell>
          <cell r="C811" t="str">
            <v xml:space="preserve">oitocentos e dez mil, </v>
          </cell>
          <cell r="D811" t="str">
            <v>oitocentos e dez</v>
          </cell>
          <cell r="E811" t="str">
            <v>oitocentos e dez centavos</v>
          </cell>
        </row>
        <row r="812">
          <cell r="A812">
            <v>811</v>
          </cell>
          <cell r="B812" t="str">
            <v xml:space="preserve">oitocentos e onze milhões, </v>
          </cell>
          <cell r="C812" t="str">
            <v xml:space="preserve">oitocentos e onze mil, </v>
          </cell>
          <cell r="D812" t="str">
            <v>oitocentos e onze</v>
          </cell>
          <cell r="E812" t="str">
            <v>oitocentos e onze centavos</v>
          </cell>
        </row>
        <row r="813">
          <cell r="A813">
            <v>812</v>
          </cell>
          <cell r="B813" t="str">
            <v xml:space="preserve">oitocentos e doze milhões, </v>
          </cell>
          <cell r="C813" t="str">
            <v xml:space="preserve">oitocentos e doze mil, </v>
          </cell>
          <cell r="D813" t="str">
            <v>oitocentos e doze</v>
          </cell>
          <cell r="E813" t="str">
            <v>oitocentos e doze centavos</v>
          </cell>
        </row>
        <row r="814">
          <cell r="A814">
            <v>813</v>
          </cell>
          <cell r="B814" t="str">
            <v xml:space="preserve">oitocentos e treze milhões, </v>
          </cell>
          <cell r="C814" t="str">
            <v xml:space="preserve">oitocentos e treze mil, </v>
          </cell>
          <cell r="D814" t="str">
            <v>oitocentos e treze</v>
          </cell>
          <cell r="E814" t="str">
            <v>oitocentos e treze centavos</v>
          </cell>
        </row>
        <row r="815">
          <cell r="A815">
            <v>814</v>
          </cell>
          <cell r="B815" t="str">
            <v xml:space="preserve">oitocentos e quatorze milhões, </v>
          </cell>
          <cell r="C815" t="str">
            <v xml:space="preserve">oitocentos e quatorze mil, </v>
          </cell>
          <cell r="D815" t="str">
            <v>oitocentos e quatorze</v>
          </cell>
          <cell r="E815" t="str">
            <v>oitocentos e quatorze centavos</v>
          </cell>
        </row>
        <row r="816">
          <cell r="A816">
            <v>815</v>
          </cell>
          <cell r="B816" t="str">
            <v xml:space="preserve">oitocentos e quinze milhões, </v>
          </cell>
          <cell r="C816" t="str">
            <v xml:space="preserve">oitocentos e quinze mil, </v>
          </cell>
          <cell r="D816" t="str">
            <v>oitocentos e quinze</v>
          </cell>
          <cell r="E816" t="str">
            <v>oitocentos e quinze centavos</v>
          </cell>
        </row>
        <row r="817">
          <cell r="A817">
            <v>816</v>
          </cell>
          <cell r="B817" t="str">
            <v xml:space="preserve">oitocentos e dezesseis milhões, </v>
          </cell>
          <cell r="C817" t="str">
            <v xml:space="preserve">oitocentos e dezesseis mil, </v>
          </cell>
          <cell r="D817" t="str">
            <v>oitocentos e dezesseis</v>
          </cell>
          <cell r="E817" t="str">
            <v>oitocentos e dezesseis centavos</v>
          </cell>
        </row>
        <row r="818">
          <cell r="A818">
            <v>817</v>
          </cell>
          <cell r="B818" t="str">
            <v xml:space="preserve">oitocentos e dezessete milhões, </v>
          </cell>
          <cell r="C818" t="str">
            <v xml:space="preserve">oitocentos e dezessete mil, </v>
          </cell>
          <cell r="D818" t="str">
            <v>oitocentos e dezessete</v>
          </cell>
          <cell r="E818" t="str">
            <v>oitocentos e dezessete centavos</v>
          </cell>
        </row>
        <row r="819">
          <cell r="A819">
            <v>818</v>
          </cell>
          <cell r="B819" t="str">
            <v xml:space="preserve">oitocentos e dezoito milhões, </v>
          </cell>
          <cell r="C819" t="str">
            <v xml:space="preserve">oitocentos e dezoito mil, </v>
          </cell>
          <cell r="D819" t="str">
            <v>oitocentos e dezoito</v>
          </cell>
          <cell r="E819" t="str">
            <v>oitocentos e dezoito centavos</v>
          </cell>
        </row>
        <row r="820">
          <cell r="A820">
            <v>819</v>
          </cell>
          <cell r="B820" t="str">
            <v xml:space="preserve">oitocentos e dezenove milhões, </v>
          </cell>
          <cell r="C820" t="str">
            <v xml:space="preserve">oitocentos e dezenove mil, </v>
          </cell>
          <cell r="D820" t="str">
            <v>oitocentos e dezenove</v>
          </cell>
          <cell r="E820" t="str">
            <v>oitocentos e dezenove centavos</v>
          </cell>
        </row>
        <row r="821">
          <cell r="A821">
            <v>820</v>
          </cell>
          <cell r="B821" t="str">
            <v xml:space="preserve">oitocentos e vinte milhões, </v>
          </cell>
          <cell r="C821" t="str">
            <v xml:space="preserve">oitocentos e vinte mil, </v>
          </cell>
          <cell r="D821" t="str">
            <v>oitocentos e vinte</v>
          </cell>
          <cell r="E821" t="str">
            <v>oitocentos e vinte centavos</v>
          </cell>
        </row>
        <row r="822">
          <cell r="A822">
            <v>821</v>
          </cell>
          <cell r="B822" t="str">
            <v xml:space="preserve">oitocentos e vinte e um milhões, </v>
          </cell>
          <cell r="C822" t="str">
            <v xml:space="preserve">oitocentos e vinte e um mil, </v>
          </cell>
          <cell r="D822" t="str">
            <v>oitocentos e vinte e um</v>
          </cell>
          <cell r="E822" t="str">
            <v>oitocentos e vinte e um centavos</v>
          </cell>
        </row>
        <row r="823">
          <cell r="A823">
            <v>822</v>
          </cell>
          <cell r="B823" t="str">
            <v xml:space="preserve">oitocentos e vinte e dois milhões, </v>
          </cell>
          <cell r="C823" t="str">
            <v xml:space="preserve">oitocentos e vinte e dois mil, </v>
          </cell>
          <cell r="D823" t="str">
            <v>oitocentos e vinte e dois</v>
          </cell>
          <cell r="E823" t="str">
            <v>oitocentos e vinte e dois centavos</v>
          </cell>
        </row>
        <row r="824">
          <cell r="A824">
            <v>823</v>
          </cell>
          <cell r="B824" t="str">
            <v xml:space="preserve">oitocentos e vinte e tres milhões, </v>
          </cell>
          <cell r="C824" t="str">
            <v xml:space="preserve">oitocentos e vinte e tres mil, </v>
          </cell>
          <cell r="D824" t="str">
            <v>oitocentos e vinte e tres</v>
          </cell>
          <cell r="E824" t="str">
            <v>oitocentos e vinte e tres centavos</v>
          </cell>
        </row>
        <row r="825">
          <cell r="A825">
            <v>824</v>
          </cell>
          <cell r="B825" t="str">
            <v xml:space="preserve">oitocentos e vinte e quatro milhões, </v>
          </cell>
          <cell r="C825" t="str">
            <v xml:space="preserve">oitocentos e vinte e quatro mil, </v>
          </cell>
          <cell r="D825" t="str">
            <v>oitocentos e vinte e quatro</v>
          </cell>
          <cell r="E825" t="str">
            <v>oitocentos e vinte e quatro centavos</v>
          </cell>
        </row>
        <row r="826">
          <cell r="A826">
            <v>825</v>
          </cell>
          <cell r="B826" t="str">
            <v xml:space="preserve">oitocentos e vinte e cinco milhões, </v>
          </cell>
          <cell r="C826" t="str">
            <v xml:space="preserve">oitocentos e vinte e cinco mil, </v>
          </cell>
          <cell r="D826" t="str">
            <v>oitocentos e vinte e cinco</v>
          </cell>
          <cell r="E826" t="str">
            <v>oitocentos e vinte e cinco centavos</v>
          </cell>
        </row>
        <row r="827">
          <cell r="A827">
            <v>826</v>
          </cell>
          <cell r="B827" t="str">
            <v xml:space="preserve">oitocentos e vinte e seis milhões, </v>
          </cell>
          <cell r="C827" t="str">
            <v xml:space="preserve">oitocentos e vinte e seis mil, </v>
          </cell>
          <cell r="D827" t="str">
            <v>oitocentos e vinte e seis</v>
          </cell>
          <cell r="E827" t="str">
            <v>oitocentos e vinte e seis centavos</v>
          </cell>
        </row>
        <row r="828">
          <cell r="A828">
            <v>827</v>
          </cell>
          <cell r="B828" t="str">
            <v xml:space="preserve">oitocentos e vinte e sete milhões, </v>
          </cell>
          <cell r="C828" t="str">
            <v xml:space="preserve">oitocentos e vinte e sete mil, </v>
          </cell>
          <cell r="D828" t="str">
            <v>oitocentos e vinte e sete</v>
          </cell>
          <cell r="E828" t="str">
            <v>oitocentos e vinte e sete centavos</v>
          </cell>
        </row>
        <row r="829">
          <cell r="A829">
            <v>828</v>
          </cell>
          <cell r="B829" t="str">
            <v xml:space="preserve">oitocentos e vinte e oito milhões, </v>
          </cell>
          <cell r="C829" t="str">
            <v xml:space="preserve">oitocentos e vinte e oito mil, </v>
          </cell>
          <cell r="D829" t="str">
            <v>oitocentos e vinte e oito</v>
          </cell>
          <cell r="E829" t="str">
            <v>oitocentos e vinte e oito centavos</v>
          </cell>
        </row>
        <row r="830">
          <cell r="A830">
            <v>829</v>
          </cell>
          <cell r="B830" t="str">
            <v xml:space="preserve">oitocentos e vinte e nove milhões, </v>
          </cell>
          <cell r="C830" t="str">
            <v xml:space="preserve">oitocentos e vinte e nove mil, </v>
          </cell>
          <cell r="D830" t="str">
            <v>oitocentos e vinte e nove</v>
          </cell>
          <cell r="E830" t="str">
            <v>oitocentos e vinte e nove centavos</v>
          </cell>
        </row>
        <row r="831">
          <cell r="A831">
            <v>830</v>
          </cell>
          <cell r="B831" t="str">
            <v xml:space="preserve">oitocentos e trinta milhões, </v>
          </cell>
          <cell r="C831" t="str">
            <v xml:space="preserve">oitocentos e trinta mil, </v>
          </cell>
          <cell r="D831" t="str">
            <v>oitocentos e trinta</v>
          </cell>
          <cell r="E831" t="str">
            <v>oitocentos e trinta centavos</v>
          </cell>
        </row>
        <row r="832">
          <cell r="A832">
            <v>831</v>
          </cell>
          <cell r="B832" t="str">
            <v xml:space="preserve">oitocentos e trinta e um milhões, </v>
          </cell>
          <cell r="C832" t="str">
            <v xml:space="preserve">oitocentos e trinta e um mil, </v>
          </cell>
          <cell r="D832" t="str">
            <v>oitocentos e trinta e um</v>
          </cell>
          <cell r="E832" t="str">
            <v>oitocentos e trinta e um centavos</v>
          </cell>
        </row>
        <row r="833">
          <cell r="A833">
            <v>832</v>
          </cell>
          <cell r="B833" t="str">
            <v xml:space="preserve">oitocentos e trinta e dois milhões, </v>
          </cell>
          <cell r="C833" t="str">
            <v xml:space="preserve">oitocentos e trinta e dois mil, </v>
          </cell>
          <cell r="D833" t="str">
            <v>oitocentos e trinta e dois</v>
          </cell>
          <cell r="E833" t="str">
            <v>oitocentos e trinta e dois centavos</v>
          </cell>
        </row>
        <row r="834">
          <cell r="A834">
            <v>833</v>
          </cell>
          <cell r="B834" t="str">
            <v xml:space="preserve">oitocentos e trinta e tres milhões, </v>
          </cell>
          <cell r="C834" t="str">
            <v xml:space="preserve">oitocentos e trinta e tres mil, </v>
          </cell>
          <cell r="D834" t="str">
            <v>oitocentos e trinta e tres</v>
          </cell>
          <cell r="E834" t="str">
            <v>oitocentos e trinta e tres centavos</v>
          </cell>
        </row>
        <row r="835">
          <cell r="A835">
            <v>834</v>
          </cell>
          <cell r="B835" t="str">
            <v xml:space="preserve">oitocentos e trinta e quatro milhões, </v>
          </cell>
          <cell r="C835" t="str">
            <v xml:space="preserve">oitocentos e trinta e quatro mil, </v>
          </cell>
          <cell r="D835" t="str">
            <v>oitocentos e trinta e quatro</v>
          </cell>
          <cell r="E835" t="str">
            <v>oitocentos e trinta e quatro centavos</v>
          </cell>
        </row>
        <row r="836">
          <cell r="A836">
            <v>835</v>
          </cell>
          <cell r="B836" t="str">
            <v xml:space="preserve">oitocentos e trinta e cinco milhões, </v>
          </cell>
          <cell r="C836" t="str">
            <v xml:space="preserve">oitocentos e trinta e cinco mil, </v>
          </cell>
          <cell r="D836" t="str">
            <v>oitocentos e trinta e cinco</v>
          </cell>
          <cell r="E836" t="str">
            <v>oitocentos e trinta e cinco centavos</v>
          </cell>
        </row>
        <row r="837">
          <cell r="A837">
            <v>836</v>
          </cell>
          <cell r="B837" t="str">
            <v xml:space="preserve">oitocentos e trinta e seis milhões, </v>
          </cell>
          <cell r="C837" t="str">
            <v xml:space="preserve">oitocentos e trinta e seis mil, </v>
          </cell>
          <cell r="D837" t="str">
            <v>oitocentos e trinta e seis</v>
          </cell>
          <cell r="E837" t="str">
            <v>oitocentos e trinta e seis centavos</v>
          </cell>
        </row>
        <row r="838">
          <cell r="A838">
            <v>837</v>
          </cell>
          <cell r="B838" t="str">
            <v xml:space="preserve">oitocentos e trinta e sete milhões, </v>
          </cell>
          <cell r="C838" t="str">
            <v xml:space="preserve">oitocentos e trinta e sete mil, </v>
          </cell>
          <cell r="D838" t="str">
            <v>oitocentos e trinta e sete</v>
          </cell>
          <cell r="E838" t="str">
            <v>oitocentos e trinta e sete centavos</v>
          </cell>
        </row>
        <row r="839">
          <cell r="A839">
            <v>838</v>
          </cell>
          <cell r="B839" t="str">
            <v xml:space="preserve">oitocentos e trinta e oito milhões, </v>
          </cell>
          <cell r="C839" t="str">
            <v xml:space="preserve">oitocentos e trinta e oito mil, </v>
          </cell>
          <cell r="D839" t="str">
            <v>oitocentos e trinta e oito</v>
          </cell>
          <cell r="E839" t="str">
            <v>oitocentos e trinta e oito centavos</v>
          </cell>
        </row>
        <row r="840">
          <cell r="A840">
            <v>839</v>
          </cell>
          <cell r="B840" t="str">
            <v xml:space="preserve">oitocentos e trinta e nove milhões, </v>
          </cell>
          <cell r="C840" t="str">
            <v xml:space="preserve">oitocentos e trinta e nove mil, </v>
          </cell>
          <cell r="D840" t="str">
            <v>oitocentos e trinta e nove</v>
          </cell>
          <cell r="E840" t="str">
            <v>oitocentos e trinta e nove centavos</v>
          </cell>
        </row>
        <row r="841">
          <cell r="A841">
            <v>840</v>
          </cell>
          <cell r="B841" t="str">
            <v xml:space="preserve">oitocentos e quarenta milhões, </v>
          </cell>
          <cell r="C841" t="str">
            <v xml:space="preserve">oitocentos e quarenta mil, </v>
          </cell>
          <cell r="D841" t="str">
            <v>oitocentos e quarenta</v>
          </cell>
          <cell r="E841" t="str">
            <v>oitocentos e quarenta centavos</v>
          </cell>
        </row>
        <row r="842">
          <cell r="A842">
            <v>841</v>
          </cell>
          <cell r="B842" t="str">
            <v xml:space="preserve">oitocentos e quarenta e um milhões, </v>
          </cell>
          <cell r="C842" t="str">
            <v xml:space="preserve">oitocentos e quarenta e um mil, </v>
          </cell>
          <cell r="D842" t="str">
            <v>oitocentos e quarenta e um</v>
          </cell>
          <cell r="E842" t="str">
            <v>oitocentos e quarenta e um centavos</v>
          </cell>
        </row>
        <row r="843">
          <cell r="A843">
            <v>842</v>
          </cell>
          <cell r="B843" t="str">
            <v xml:space="preserve">oitocentos e quarenta e dois milhões, </v>
          </cell>
          <cell r="C843" t="str">
            <v xml:space="preserve">oitocentos e quarenta e dois mil, </v>
          </cell>
          <cell r="D843" t="str">
            <v>oitocentos e quarenta e dois</v>
          </cell>
          <cell r="E843" t="str">
            <v>oitocentos e quarenta e dois centavos</v>
          </cell>
        </row>
        <row r="844">
          <cell r="A844">
            <v>843</v>
          </cell>
          <cell r="B844" t="str">
            <v xml:space="preserve">oitocentos e quarenta e tres milhões, </v>
          </cell>
          <cell r="C844" t="str">
            <v xml:space="preserve">oitocentos e quarenta e tres mil, </v>
          </cell>
          <cell r="D844" t="str">
            <v>oitocentos e quarenta e tres</v>
          </cell>
          <cell r="E844" t="str">
            <v>oitocentos e quarenta e tres centavos</v>
          </cell>
        </row>
        <row r="845">
          <cell r="A845">
            <v>844</v>
          </cell>
          <cell r="B845" t="str">
            <v xml:space="preserve">oitocentos e quarenta e quatro milhões, </v>
          </cell>
          <cell r="C845" t="str">
            <v xml:space="preserve">oitocentos e quarenta e quatro mil, </v>
          </cell>
          <cell r="D845" t="str">
            <v>oitocentos e quarenta e quatro</v>
          </cell>
          <cell r="E845" t="str">
            <v>oitocentos e quarenta e quatro centavos</v>
          </cell>
        </row>
        <row r="846">
          <cell r="A846">
            <v>845</v>
          </cell>
          <cell r="B846" t="str">
            <v xml:space="preserve">oitocentos e quarenta e cinco milhões, </v>
          </cell>
          <cell r="C846" t="str">
            <v xml:space="preserve">oitocentos e quarenta e cinco mil, </v>
          </cell>
          <cell r="D846" t="str">
            <v>oitocentos e quarenta e cinco</v>
          </cell>
          <cell r="E846" t="str">
            <v>oitocentos e quarenta e cinco centavos</v>
          </cell>
        </row>
        <row r="847">
          <cell r="A847">
            <v>846</v>
          </cell>
          <cell r="B847" t="str">
            <v xml:space="preserve">oitocentos e quarenta e seis milhões, </v>
          </cell>
          <cell r="C847" t="str">
            <v xml:space="preserve">oitocentos e quarenta e seis mil, </v>
          </cell>
          <cell r="D847" t="str">
            <v>oitocentos e quarenta e seis</v>
          </cell>
          <cell r="E847" t="str">
            <v>oitocentos e quarenta e seis centavos</v>
          </cell>
        </row>
        <row r="848">
          <cell r="A848">
            <v>847</v>
          </cell>
          <cell r="B848" t="str">
            <v xml:space="preserve">oitocentos e quarenta e sete milhões, </v>
          </cell>
          <cell r="C848" t="str">
            <v xml:space="preserve">oitocentos e quarenta e sete mil, </v>
          </cell>
          <cell r="D848" t="str">
            <v>oitocentos e quarenta e sete</v>
          </cell>
          <cell r="E848" t="str">
            <v>oitocentos e quarenta e sete centavos</v>
          </cell>
        </row>
        <row r="849">
          <cell r="A849">
            <v>848</v>
          </cell>
          <cell r="B849" t="str">
            <v xml:space="preserve">oitocentos e quarenta e oito milhões, </v>
          </cell>
          <cell r="C849" t="str">
            <v xml:space="preserve">oitocentos e quarenta e oito mil, </v>
          </cell>
          <cell r="D849" t="str">
            <v>oitocentos e quarenta e oito</v>
          </cell>
          <cell r="E849" t="str">
            <v>oitocentos e quarenta e oito centavos</v>
          </cell>
        </row>
        <row r="850">
          <cell r="A850">
            <v>849</v>
          </cell>
          <cell r="B850" t="str">
            <v xml:space="preserve">oitocentos e quarenta e nove milhões, </v>
          </cell>
          <cell r="C850" t="str">
            <v xml:space="preserve">oitocentos e quarenta e nove mil, </v>
          </cell>
          <cell r="D850" t="str">
            <v>oitocentos e quarenta e nove</v>
          </cell>
          <cell r="E850" t="str">
            <v>oitocentos e quarenta e nove centavos</v>
          </cell>
        </row>
        <row r="851">
          <cell r="A851">
            <v>850</v>
          </cell>
          <cell r="B851" t="str">
            <v xml:space="preserve">oitocentos e cinquenta milhões, </v>
          </cell>
          <cell r="C851" t="str">
            <v xml:space="preserve">oitocentos e cinquenta mil, </v>
          </cell>
          <cell r="D851" t="str">
            <v>oitocentos e cinquenta</v>
          </cell>
          <cell r="E851" t="str">
            <v>oitocentos e cinquenta centavos</v>
          </cell>
        </row>
        <row r="852">
          <cell r="A852">
            <v>851</v>
          </cell>
          <cell r="B852" t="str">
            <v xml:space="preserve">oitocentos e cinquenta e um milhões, </v>
          </cell>
          <cell r="C852" t="str">
            <v xml:space="preserve">oitocentos e cinquenta e um mil, </v>
          </cell>
          <cell r="D852" t="str">
            <v>oitocentos e cinquenta e um</v>
          </cell>
          <cell r="E852" t="str">
            <v>oitocentos e cinquenta e um centavos</v>
          </cell>
        </row>
        <row r="853">
          <cell r="A853">
            <v>852</v>
          </cell>
          <cell r="B853" t="str">
            <v xml:space="preserve">oitocentos e cinquenta e dois milhões, </v>
          </cell>
          <cell r="C853" t="str">
            <v xml:space="preserve">oitocentos e cinquenta e dois mil, </v>
          </cell>
          <cell r="D853" t="str">
            <v>oitocentos e cinquenta e dois</v>
          </cell>
          <cell r="E853" t="str">
            <v>oitocentos e cinquenta e dois centavos</v>
          </cell>
        </row>
        <row r="854">
          <cell r="A854">
            <v>853</v>
          </cell>
          <cell r="B854" t="str">
            <v xml:space="preserve">oitocentos e cinquenta e tres milhões, </v>
          </cell>
          <cell r="C854" t="str">
            <v xml:space="preserve">oitocentos e cinquenta e tres mil, </v>
          </cell>
          <cell r="D854" t="str">
            <v>oitocentos e cinquenta e tres</v>
          </cell>
          <cell r="E854" t="str">
            <v>oitocentos e cinquenta e tres centavos</v>
          </cell>
        </row>
        <row r="855">
          <cell r="A855">
            <v>854</v>
          </cell>
          <cell r="B855" t="str">
            <v xml:space="preserve">oitocentos e cinquenta e quatro milhões, </v>
          </cell>
          <cell r="C855" t="str">
            <v xml:space="preserve">oitocentos e cinquenta e quatro mil, </v>
          </cell>
          <cell r="D855" t="str">
            <v>oitocentos e cinquenta e quatro</v>
          </cell>
          <cell r="E855" t="str">
            <v>oitocentos e cinquenta e quatro centavos</v>
          </cell>
        </row>
        <row r="856">
          <cell r="A856">
            <v>855</v>
          </cell>
          <cell r="B856" t="str">
            <v xml:space="preserve">oitocentos e cinquenta e cinco milhões, </v>
          </cell>
          <cell r="C856" t="str">
            <v xml:space="preserve">oitocentos e cinquenta e cinco mil, </v>
          </cell>
          <cell r="D856" t="str">
            <v>oitocentos e cinquenta e cinco</v>
          </cell>
          <cell r="E856" t="str">
            <v>oitocentos e cinquenta e cinco centavos</v>
          </cell>
        </row>
        <row r="857">
          <cell r="A857">
            <v>856</v>
          </cell>
          <cell r="B857" t="str">
            <v xml:space="preserve">oitocentos e cinquenta e seis milhões, </v>
          </cell>
          <cell r="C857" t="str">
            <v xml:space="preserve">oitocentos e cinquenta e seis mil, </v>
          </cell>
          <cell r="D857" t="str">
            <v>oitocentos e cinquenta e seis</v>
          </cell>
          <cell r="E857" t="str">
            <v>oitocentos e cinquenta e seis centavos</v>
          </cell>
        </row>
        <row r="858">
          <cell r="A858">
            <v>857</v>
          </cell>
          <cell r="B858" t="str">
            <v xml:space="preserve">oitocentos e cinquenta e sete milhões, </v>
          </cell>
          <cell r="C858" t="str">
            <v xml:space="preserve">oitocentos e cinquenta e sete mil, </v>
          </cell>
          <cell r="D858" t="str">
            <v>oitocentos e cinquenta e sete</v>
          </cell>
          <cell r="E858" t="str">
            <v>oitocentos e cinquenta e sete centavos</v>
          </cell>
        </row>
        <row r="859">
          <cell r="A859">
            <v>858</v>
          </cell>
          <cell r="B859" t="str">
            <v xml:space="preserve">oitocentos e cinquenta e oito milhões, </v>
          </cell>
          <cell r="C859" t="str">
            <v xml:space="preserve">oitocentos e cinquenta e oito mil, </v>
          </cell>
          <cell r="D859" t="str">
            <v>oitocentos e cinquenta e oito</v>
          </cell>
          <cell r="E859" t="str">
            <v>oitocentos e cinquenta e oito centavos</v>
          </cell>
        </row>
        <row r="860">
          <cell r="A860">
            <v>859</v>
          </cell>
          <cell r="B860" t="str">
            <v xml:space="preserve">oitocentos e cinquenta e nove milhões, </v>
          </cell>
          <cell r="C860" t="str">
            <v xml:space="preserve">oitocentos e cinquenta e nove mil, </v>
          </cell>
          <cell r="D860" t="str">
            <v>oitocentos e cinquenta e nove</v>
          </cell>
          <cell r="E860" t="str">
            <v>oitocentos e cinquenta e nove centavos</v>
          </cell>
        </row>
        <row r="861">
          <cell r="A861">
            <v>860</v>
          </cell>
          <cell r="B861" t="str">
            <v xml:space="preserve">oitocentos e sessenta milhões, </v>
          </cell>
          <cell r="C861" t="str">
            <v xml:space="preserve">oitocentos e sessenta mil, </v>
          </cell>
          <cell r="D861" t="str">
            <v>oitocentos e sessenta</v>
          </cell>
          <cell r="E861" t="str">
            <v>oitocentos e sessenta centavos</v>
          </cell>
        </row>
        <row r="862">
          <cell r="A862">
            <v>861</v>
          </cell>
          <cell r="B862" t="str">
            <v xml:space="preserve">oitocentos e sessenta e um milhões, </v>
          </cell>
          <cell r="C862" t="str">
            <v xml:space="preserve">oitocentos e sessenta e um mil, </v>
          </cell>
          <cell r="D862" t="str">
            <v>oitocentos e sessenta e um</v>
          </cell>
          <cell r="E862" t="str">
            <v>oitocentos e sessenta e um centavos</v>
          </cell>
        </row>
        <row r="863">
          <cell r="A863">
            <v>862</v>
          </cell>
          <cell r="B863" t="str">
            <v xml:space="preserve">oitocentos e sessenta e dois milhões, </v>
          </cell>
          <cell r="C863" t="str">
            <v xml:space="preserve">oitocentos e sessenta e dois mil, </v>
          </cell>
          <cell r="D863" t="str">
            <v>oitocentos e sessenta e dois</v>
          </cell>
          <cell r="E863" t="str">
            <v>oitocentos e sessenta e dois centavos</v>
          </cell>
        </row>
        <row r="864">
          <cell r="A864">
            <v>863</v>
          </cell>
          <cell r="B864" t="str">
            <v xml:space="preserve">oitocentos e sessenta e tres milhões, </v>
          </cell>
          <cell r="C864" t="str">
            <v xml:space="preserve">oitocentos e sessenta e tres mil, </v>
          </cell>
          <cell r="D864" t="str">
            <v>oitocentos e sessenta e tres</v>
          </cell>
          <cell r="E864" t="str">
            <v>oitocentos e sessenta e tres centavos</v>
          </cell>
        </row>
        <row r="865">
          <cell r="A865">
            <v>864</v>
          </cell>
          <cell r="B865" t="str">
            <v xml:space="preserve">oitocentos e sessenta e quatro milhões, </v>
          </cell>
          <cell r="C865" t="str">
            <v xml:space="preserve">oitocentos e sessenta e quatro mil, </v>
          </cell>
          <cell r="D865" t="str">
            <v>oitocentos e sessenta e quatro</v>
          </cell>
          <cell r="E865" t="str">
            <v>oitocentos e sessenta e quatro centavos</v>
          </cell>
        </row>
        <row r="866">
          <cell r="A866">
            <v>865</v>
          </cell>
          <cell r="B866" t="str">
            <v xml:space="preserve">oitocentos e sessenta e cinco milhões, </v>
          </cell>
          <cell r="C866" t="str">
            <v xml:space="preserve">oitocentos e sessenta e cinco mil, </v>
          </cell>
          <cell r="D866" t="str">
            <v>oitocentos e sessenta e cinco</v>
          </cell>
          <cell r="E866" t="str">
            <v>oitocentos e sessenta e cinco centavos</v>
          </cell>
        </row>
        <row r="867">
          <cell r="A867">
            <v>866</v>
          </cell>
          <cell r="B867" t="str">
            <v xml:space="preserve">oitocentos e sessenta e seis milhões, </v>
          </cell>
          <cell r="C867" t="str">
            <v xml:space="preserve">oitocentos e sessenta e seis mil, </v>
          </cell>
          <cell r="D867" t="str">
            <v>oitocentos e sessenta e seis</v>
          </cell>
          <cell r="E867" t="str">
            <v>oitocentos e sessenta e seis centavos</v>
          </cell>
        </row>
        <row r="868">
          <cell r="A868">
            <v>867</v>
          </cell>
          <cell r="B868" t="str">
            <v xml:space="preserve">oitocentos e sessenta e sete milhões, </v>
          </cell>
          <cell r="C868" t="str">
            <v xml:space="preserve">oitocentos e sessenta e sete mil, </v>
          </cell>
          <cell r="D868" t="str">
            <v>oitocentos e sessenta e sete</v>
          </cell>
          <cell r="E868" t="str">
            <v>oitocentos e sessenta e sete centavos</v>
          </cell>
        </row>
        <row r="869">
          <cell r="A869">
            <v>868</v>
          </cell>
          <cell r="B869" t="str">
            <v xml:space="preserve">oitocentos e sessenta e oito milhões, </v>
          </cell>
          <cell r="C869" t="str">
            <v xml:space="preserve">oitocentos e sessenta e oito mil, </v>
          </cell>
          <cell r="D869" t="str">
            <v>oitocentos e sessenta e oito</v>
          </cell>
          <cell r="E869" t="str">
            <v>oitocentos e sessenta e oito centavos</v>
          </cell>
        </row>
        <row r="870">
          <cell r="A870">
            <v>869</v>
          </cell>
          <cell r="B870" t="str">
            <v xml:space="preserve">oitocentos e sessenta e nove milhões, </v>
          </cell>
          <cell r="C870" t="str">
            <v xml:space="preserve">oitocentos e sessenta e nove mil, </v>
          </cell>
          <cell r="D870" t="str">
            <v>oitocentos e sessenta e nove</v>
          </cell>
          <cell r="E870" t="str">
            <v>oitocentos e sessenta e nove centavos</v>
          </cell>
        </row>
        <row r="871">
          <cell r="A871">
            <v>870</v>
          </cell>
          <cell r="B871" t="str">
            <v xml:space="preserve">oitocentos e setenta milhões, </v>
          </cell>
          <cell r="C871" t="str">
            <v xml:space="preserve">oitocentos e setenta mil, </v>
          </cell>
          <cell r="D871" t="str">
            <v>oitocentos e setenta</v>
          </cell>
          <cell r="E871" t="str">
            <v>oitocentos e setenta centavos</v>
          </cell>
        </row>
        <row r="872">
          <cell r="A872">
            <v>871</v>
          </cell>
          <cell r="B872" t="str">
            <v xml:space="preserve">oitocentos e setenta e um milhões, </v>
          </cell>
          <cell r="C872" t="str">
            <v xml:space="preserve">oitocentos e setenta e um mil, </v>
          </cell>
          <cell r="D872" t="str">
            <v>oitocentos e setenta e um</v>
          </cell>
          <cell r="E872" t="str">
            <v>oitocentos e setenta e um centavos</v>
          </cell>
        </row>
        <row r="873">
          <cell r="A873">
            <v>872</v>
          </cell>
          <cell r="B873" t="str">
            <v xml:space="preserve">oitocentos e setenta e dois milhões, </v>
          </cell>
          <cell r="C873" t="str">
            <v xml:space="preserve">oitocentos e setenta e dois mil, </v>
          </cell>
          <cell r="D873" t="str">
            <v>oitocentos e setenta e dois</v>
          </cell>
          <cell r="E873" t="str">
            <v>oitocentos e setenta e dois centavos</v>
          </cell>
        </row>
        <row r="874">
          <cell r="A874">
            <v>873</v>
          </cell>
          <cell r="B874" t="str">
            <v xml:space="preserve">oitocentos e setenta e tres milhões, </v>
          </cell>
          <cell r="C874" t="str">
            <v xml:space="preserve">oitocentos e setenta e tres mil, </v>
          </cell>
          <cell r="D874" t="str">
            <v>oitocentos e setenta e tres</v>
          </cell>
          <cell r="E874" t="str">
            <v>oitocentos e setenta e tres centavos</v>
          </cell>
        </row>
        <row r="875">
          <cell r="A875">
            <v>874</v>
          </cell>
          <cell r="B875" t="str">
            <v xml:space="preserve">oitocentos e setenta e quatro milhões, </v>
          </cell>
          <cell r="C875" t="str">
            <v xml:space="preserve">oitocentos e setenta e quatro mil, </v>
          </cell>
          <cell r="D875" t="str">
            <v>oitocentos e setenta e quatro</v>
          </cell>
          <cell r="E875" t="str">
            <v>oitocentos e setenta e quatro centavos</v>
          </cell>
        </row>
        <row r="876">
          <cell r="A876">
            <v>875</v>
          </cell>
          <cell r="B876" t="str">
            <v xml:space="preserve">oitocentos e setenta e cinco milhões, </v>
          </cell>
          <cell r="C876" t="str">
            <v xml:space="preserve">oitocentos e setenta e cinco mil, </v>
          </cell>
          <cell r="D876" t="str">
            <v>oitocentos e setenta e cinco</v>
          </cell>
          <cell r="E876" t="str">
            <v>oitocentos e setenta e cinco centavos</v>
          </cell>
        </row>
        <row r="877">
          <cell r="A877">
            <v>876</v>
          </cell>
          <cell r="B877" t="str">
            <v xml:space="preserve">oitocentos e setenta e seis milhões, </v>
          </cell>
          <cell r="C877" t="str">
            <v xml:space="preserve">oitocentos e setenta e seis mil, </v>
          </cell>
          <cell r="D877" t="str">
            <v>oitocentos e setenta e seis</v>
          </cell>
          <cell r="E877" t="str">
            <v>oitocentos e setenta e seis centavos</v>
          </cell>
        </row>
        <row r="878">
          <cell r="A878">
            <v>877</v>
          </cell>
          <cell r="B878" t="str">
            <v xml:space="preserve">oitocentos e setenta e sete milhões, </v>
          </cell>
          <cell r="C878" t="str">
            <v xml:space="preserve">oitocentos e setenta e sete mil, </v>
          </cell>
          <cell r="D878" t="str">
            <v>oitocentos e setenta e sete</v>
          </cell>
          <cell r="E878" t="str">
            <v>oitocentos e setenta e sete centavos</v>
          </cell>
        </row>
        <row r="879">
          <cell r="A879">
            <v>878</v>
          </cell>
          <cell r="B879" t="str">
            <v xml:space="preserve">oitocentos e setenta e oito milhões, </v>
          </cell>
          <cell r="C879" t="str">
            <v xml:space="preserve">oitocentos e setenta e oito mil, </v>
          </cell>
          <cell r="D879" t="str">
            <v>oitocentos e setenta e oito</v>
          </cell>
          <cell r="E879" t="str">
            <v>oitocentos e setenta e oito centavos</v>
          </cell>
        </row>
        <row r="880">
          <cell r="A880">
            <v>879</v>
          </cell>
          <cell r="B880" t="str">
            <v xml:space="preserve">oitocentos e setenta e nove milhões, </v>
          </cell>
          <cell r="C880" t="str">
            <v xml:space="preserve">oitocentos e setenta e nove mil, </v>
          </cell>
          <cell r="D880" t="str">
            <v>oitocentos e setenta e nove</v>
          </cell>
          <cell r="E880" t="str">
            <v>oitocentos e setenta e nove centavos</v>
          </cell>
        </row>
        <row r="881">
          <cell r="A881">
            <v>880</v>
          </cell>
          <cell r="B881" t="str">
            <v xml:space="preserve">oitocentos e oitenta milhões, </v>
          </cell>
          <cell r="C881" t="str">
            <v xml:space="preserve">oitocentos e oitenta mil, </v>
          </cell>
          <cell r="D881" t="str">
            <v>oitocentos e oitenta</v>
          </cell>
          <cell r="E881" t="str">
            <v>oitocentos e oitenta centavos</v>
          </cell>
        </row>
        <row r="882">
          <cell r="A882">
            <v>881</v>
          </cell>
          <cell r="B882" t="str">
            <v xml:space="preserve">oitocentos e oitenta e um milhões, </v>
          </cell>
          <cell r="C882" t="str">
            <v xml:space="preserve">oitocentos e oitenta e um mil, </v>
          </cell>
          <cell r="D882" t="str">
            <v>oitocentos e oitenta e um</v>
          </cell>
          <cell r="E882" t="str">
            <v>oitocentos e oitenta e um centavos</v>
          </cell>
        </row>
        <row r="883">
          <cell r="A883">
            <v>882</v>
          </cell>
          <cell r="B883" t="str">
            <v xml:space="preserve">oitocentos e oitenta e dois milhões, </v>
          </cell>
          <cell r="C883" t="str">
            <v xml:space="preserve">oitocentos e oitenta e dois mil, </v>
          </cell>
          <cell r="D883" t="str">
            <v>oitocentos e oitenta e dois</v>
          </cell>
          <cell r="E883" t="str">
            <v>oitocentos e oitenta e dois centavos</v>
          </cell>
        </row>
        <row r="884">
          <cell r="A884">
            <v>883</v>
          </cell>
          <cell r="B884" t="str">
            <v xml:space="preserve">oitocentos e oitenta e tres milhões, </v>
          </cell>
          <cell r="C884" t="str">
            <v xml:space="preserve">oitocentos e oitenta e tres mil, </v>
          </cell>
          <cell r="D884" t="str">
            <v>oitocentos e oitenta e tres</v>
          </cell>
          <cell r="E884" t="str">
            <v>oitocentos e oitenta e tres centavos</v>
          </cell>
        </row>
        <row r="885">
          <cell r="A885">
            <v>884</v>
          </cell>
          <cell r="B885" t="str">
            <v xml:space="preserve">oitocentos e oitenta e quatro milhões, </v>
          </cell>
          <cell r="C885" t="str">
            <v xml:space="preserve">oitocentos e oitenta e quatro mil, </v>
          </cell>
          <cell r="D885" t="str">
            <v>oitocentos e oitenta e quatro</v>
          </cell>
          <cell r="E885" t="str">
            <v>oitocentos e oitenta e quatro centavos</v>
          </cell>
        </row>
        <row r="886">
          <cell r="A886">
            <v>885</v>
          </cell>
          <cell r="B886" t="str">
            <v xml:space="preserve">oitocentos e oitenta e cinco milhões, </v>
          </cell>
          <cell r="C886" t="str">
            <v xml:space="preserve">oitocentos e oitenta e cinco mil, </v>
          </cell>
          <cell r="D886" t="str">
            <v>oitocentos e oitenta e cinco</v>
          </cell>
          <cell r="E886" t="str">
            <v>oitocentos e oitenta e cinco centavos</v>
          </cell>
        </row>
        <row r="887">
          <cell r="A887">
            <v>886</v>
          </cell>
          <cell r="B887" t="str">
            <v xml:space="preserve">oitocentos e oitenta e seis milhões, </v>
          </cell>
          <cell r="C887" t="str">
            <v xml:space="preserve">oitocentos e oitenta e seis mil, </v>
          </cell>
          <cell r="D887" t="str">
            <v>oitocentos e oitenta e seis</v>
          </cell>
          <cell r="E887" t="str">
            <v>oitocentos e oitenta e seis centavos</v>
          </cell>
        </row>
        <row r="888">
          <cell r="A888">
            <v>887</v>
          </cell>
          <cell r="B888" t="str">
            <v xml:space="preserve">oitocentos e oitenta e sete milhões, </v>
          </cell>
          <cell r="C888" t="str">
            <v xml:space="preserve">oitocentos e oitenta e sete mil, </v>
          </cell>
          <cell r="D888" t="str">
            <v>oitocentos e oitenta e sete</v>
          </cell>
          <cell r="E888" t="str">
            <v>oitocentos e oitenta e sete centavos</v>
          </cell>
        </row>
        <row r="889">
          <cell r="A889">
            <v>888</v>
          </cell>
          <cell r="B889" t="str">
            <v xml:space="preserve">oitocentos e oitenta e oito milhões, </v>
          </cell>
          <cell r="C889" t="str">
            <v xml:space="preserve">oitocentos e oitenta e oito mil, </v>
          </cell>
          <cell r="D889" t="str">
            <v>oitocentos e oitenta e oito</v>
          </cell>
          <cell r="E889" t="str">
            <v>oitocentos e oitenta e oito centavos</v>
          </cell>
        </row>
        <row r="890">
          <cell r="A890">
            <v>889</v>
          </cell>
          <cell r="B890" t="str">
            <v xml:space="preserve">oitocentos e oitenta e nove milhões, </v>
          </cell>
          <cell r="C890" t="str">
            <v xml:space="preserve">oitocentos e oitenta e nove mil, </v>
          </cell>
          <cell r="D890" t="str">
            <v>oitocentos e oitenta e nove</v>
          </cell>
          <cell r="E890" t="str">
            <v>oitocentos e oitenta e nove centavos</v>
          </cell>
        </row>
        <row r="891">
          <cell r="A891">
            <v>890</v>
          </cell>
          <cell r="B891" t="str">
            <v xml:space="preserve">oitocentos e noventa milhões, </v>
          </cell>
          <cell r="C891" t="str">
            <v xml:space="preserve">oitocentos e noventa mil, </v>
          </cell>
          <cell r="D891" t="str">
            <v>oitocentos e noventa</v>
          </cell>
          <cell r="E891" t="str">
            <v>oitocentos e noventa centavos</v>
          </cell>
        </row>
        <row r="892">
          <cell r="A892">
            <v>891</v>
          </cell>
          <cell r="B892" t="str">
            <v xml:space="preserve">oitocentos e noventa e um milhões, </v>
          </cell>
          <cell r="C892" t="str">
            <v xml:space="preserve">oitocentos e noventa e um mil, </v>
          </cell>
          <cell r="D892" t="str">
            <v>oitocentos e noventa e um</v>
          </cell>
          <cell r="E892" t="str">
            <v>oitocentos e noventa e um centavos</v>
          </cell>
        </row>
        <row r="893">
          <cell r="A893">
            <v>892</v>
          </cell>
          <cell r="B893" t="str">
            <v xml:space="preserve">oitocentos e noventa e dois milhões, </v>
          </cell>
          <cell r="C893" t="str">
            <v xml:space="preserve">oitocentos e noventa e dois mil, </v>
          </cell>
          <cell r="D893" t="str">
            <v>oitocentos e noventa e dois</v>
          </cell>
          <cell r="E893" t="str">
            <v>oitocentos e noventa e dois centavos</v>
          </cell>
        </row>
        <row r="894">
          <cell r="A894">
            <v>893</v>
          </cell>
          <cell r="B894" t="str">
            <v xml:space="preserve">oitocentos e noventa e tres milhões, </v>
          </cell>
          <cell r="C894" t="str">
            <v xml:space="preserve">oitocentos e noventa e tres mil, </v>
          </cell>
          <cell r="D894" t="str">
            <v>oitocentos e noventa e tres</v>
          </cell>
          <cell r="E894" t="str">
            <v>oitocentos e noventa e tres centavos</v>
          </cell>
        </row>
        <row r="895">
          <cell r="A895">
            <v>894</v>
          </cell>
          <cell r="B895" t="str">
            <v xml:space="preserve">oitocentos e noventa e quatro milhões, </v>
          </cell>
          <cell r="C895" t="str">
            <v xml:space="preserve">oitocentos e noventa e quatro mil, </v>
          </cell>
          <cell r="D895" t="str">
            <v>oitocentos e noventa e quatro</v>
          </cell>
          <cell r="E895" t="str">
            <v>oitocentos e noventa e quatro centavos</v>
          </cell>
        </row>
        <row r="896">
          <cell r="A896">
            <v>895</v>
          </cell>
          <cell r="B896" t="str">
            <v xml:space="preserve">oitocentos e noventa e cinco milhões, </v>
          </cell>
          <cell r="C896" t="str">
            <v xml:space="preserve">oitocentos e noventa e cinco mil, </v>
          </cell>
          <cell r="D896" t="str">
            <v>oitocentos e noventa e cinco</v>
          </cell>
          <cell r="E896" t="str">
            <v>oitocentos e noventa e cinco centavos</v>
          </cell>
        </row>
        <row r="897">
          <cell r="A897">
            <v>896</v>
          </cell>
          <cell r="B897" t="str">
            <v xml:space="preserve">oitocentos e noventa e seis milhões, </v>
          </cell>
          <cell r="C897" t="str">
            <v xml:space="preserve">oitocentos e noventa e seis mil, </v>
          </cell>
          <cell r="D897" t="str">
            <v>oitocentos e noventa e seis</v>
          </cell>
          <cell r="E897" t="str">
            <v>oitocentos e noventa e seis centavos</v>
          </cell>
        </row>
        <row r="898">
          <cell r="A898">
            <v>897</v>
          </cell>
          <cell r="B898" t="str">
            <v xml:space="preserve">oitocentos e noventa e sete milhões, </v>
          </cell>
          <cell r="C898" t="str">
            <v xml:space="preserve">oitocentos e noventa e sete mil, </v>
          </cell>
          <cell r="D898" t="str">
            <v>oitocentos e noventa e sete</v>
          </cell>
          <cell r="E898" t="str">
            <v>oitocentos e noventa e sete centavos</v>
          </cell>
        </row>
        <row r="899">
          <cell r="A899">
            <v>898</v>
          </cell>
          <cell r="B899" t="str">
            <v xml:space="preserve">oitocentos e noventa e oito milhões, </v>
          </cell>
          <cell r="C899" t="str">
            <v xml:space="preserve">oitocentos e noventa e oito mil, </v>
          </cell>
          <cell r="D899" t="str">
            <v>oitocentos e noventa e oito</v>
          </cell>
          <cell r="E899" t="str">
            <v>oitocentos e noventa e oito centavos</v>
          </cell>
        </row>
        <row r="900">
          <cell r="A900">
            <v>899</v>
          </cell>
          <cell r="B900" t="str">
            <v xml:space="preserve">oitocentos e noventa e nove milhões, </v>
          </cell>
          <cell r="C900" t="str">
            <v xml:space="preserve">oitocentos e noventa e nove mil, </v>
          </cell>
          <cell r="D900" t="str">
            <v>oitocentos e noventa e nove</v>
          </cell>
          <cell r="E900" t="str">
            <v>oitocentos e noventa e nove centavos</v>
          </cell>
        </row>
        <row r="901">
          <cell r="A901">
            <v>900</v>
          </cell>
          <cell r="B901" t="str">
            <v xml:space="preserve">novecentos milhões, </v>
          </cell>
          <cell r="C901" t="str">
            <v xml:space="preserve">novecentos mil, </v>
          </cell>
          <cell r="D901" t="str">
            <v>novecentos</v>
          </cell>
          <cell r="E901" t="str">
            <v>novecentos centavos</v>
          </cell>
        </row>
        <row r="902">
          <cell r="A902">
            <v>901</v>
          </cell>
          <cell r="B902" t="str">
            <v xml:space="preserve">novecentos e um milhões, </v>
          </cell>
          <cell r="C902" t="str">
            <v xml:space="preserve">novecentos e um mil, </v>
          </cell>
          <cell r="D902" t="str">
            <v>novecentos e um</v>
          </cell>
          <cell r="E902" t="str">
            <v>novecentos e um centavos</v>
          </cell>
        </row>
        <row r="903">
          <cell r="A903">
            <v>902</v>
          </cell>
          <cell r="B903" t="str">
            <v xml:space="preserve">novecentos e dois milhões, </v>
          </cell>
          <cell r="C903" t="str">
            <v xml:space="preserve">novecentos e dois mil, </v>
          </cell>
          <cell r="D903" t="str">
            <v>novecentos e dois</v>
          </cell>
          <cell r="E903" t="str">
            <v>novecentos e dois centavos</v>
          </cell>
        </row>
        <row r="904">
          <cell r="A904">
            <v>903</v>
          </cell>
          <cell r="B904" t="str">
            <v xml:space="preserve">novecentos e tres milhões, </v>
          </cell>
          <cell r="C904" t="str">
            <v xml:space="preserve">novecentos e tres mil, </v>
          </cell>
          <cell r="D904" t="str">
            <v>novecentos e tres</v>
          </cell>
          <cell r="E904" t="str">
            <v>novecentos e tres centavos</v>
          </cell>
        </row>
        <row r="905">
          <cell r="A905">
            <v>904</v>
          </cell>
          <cell r="B905" t="str">
            <v xml:space="preserve">novecentos e quatro milhões, </v>
          </cell>
          <cell r="C905" t="str">
            <v xml:space="preserve">novecentos e quatro mil, </v>
          </cell>
          <cell r="D905" t="str">
            <v>novecentos e quatro</v>
          </cell>
          <cell r="E905" t="str">
            <v>novecentos e quatro centavos</v>
          </cell>
        </row>
        <row r="906">
          <cell r="A906">
            <v>905</v>
          </cell>
          <cell r="B906" t="str">
            <v xml:space="preserve">novecentos e cinco milhões, </v>
          </cell>
          <cell r="C906" t="str">
            <v xml:space="preserve">novecentos e cinco mil, </v>
          </cell>
          <cell r="D906" t="str">
            <v>novecentos e cinco</v>
          </cell>
          <cell r="E906" t="str">
            <v>novecentos e cinco centavos</v>
          </cell>
        </row>
        <row r="907">
          <cell r="A907">
            <v>906</v>
          </cell>
          <cell r="B907" t="str">
            <v xml:space="preserve">novecentos e seis milhões, </v>
          </cell>
          <cell r="C907" t="str">
            <v xml:space="preserve">novecentos e seis mil, </v>
          </cell>
          <cell r="D907" t="str">
            <v>novecentos e seis</v>
          </cell>
          <cell r="E907" t="str">
            <v>novecentos e seis centavos</v>
          </cell>
        </row>
        <row r="908">
          <cell r="A908">
            <v>907</v>
          </cell>
          <cell r="B908" t="str">
            <v xml:space="preserve">novecentos e sete milhões, </v>
          </cell>
          <cell r="C908" t="str">
            <v xml:space="preserve">novecentos e sete mil, </v>
          </cell>
          <cell r="D908" t="str">
            <v>novecentos e sete</v>
          </cell>
          <cell r="E908" t="str">
            <v>novecentos e sete centavos</v>
          </cell>
        </row>
        <row r="909">
          <cell r="A909">
            <v>908</v>
          </cell>
          <cell r="B909" t="str">
            <v xml:space="preserve">novecentos e oito milhões, </v>
          </cell>
          <cell r="C909" t="str">
            <v xml:space="preserve">novecentos e oito mil, </v>
          </cell>
          <cell r="D909" t="str">
            <v>novecentos e oito</v>
          </cell>
          <cell r="E909" t="str">
            <v>novecentos e oito centavos</v>
          </cell>
        </row>
        <row r="910">
          <cell r="A910">
            <v>909</v>
          </cell>
          <cell r="B910" t="str">
            <v xml:space="preserve">novecentos e nove milhões, </v>
          </cell>
          <cell r="C910" t="str">
            <v xml:space="preserve">novecentos e nove mil, </v>
          </cell>
          <cell r="D910" t="str">
            <v>novecentos e nove</v>
          </cell>
          <cell r="E910" t="str">
            <v>novecentos e nove centavos</v>
          </cell>
        </row>
        <row r="911">
          <cell r="A911">
            <v>910</v>
          </cell>
          <cell r="B911" t="str">
            <v xml:space="preserve">novecentos e dez milhões, </v>
          </cell>
          <cell r="C911" t="str">
            <v xml:space="preserve">novecentos e dez mil, </v>
          </cell>
          <cell r="D911" t="str">
            <v>novecentos e dez</v>
          </cell>
          <cell r="E911" t="str">
            <v>novecentos e dez centavos</v>
          </cell>
        </row>
        <row r="912">
          <cell r="A912">
            <v>911</v>
          </cell>
          <cell r="B912" t="str">
            <v xml:space="preserve">novecentos e onze milhões, </v>
          </cell>
          <cell r="C912" t="str">
            <v xml:space="preserve">novecentos e onze mil, </v>
          </cell>
          <cell r="D912" t="str">
            <v>novecentos e onze</v>
          </cell>
          <cell r="E912" t="str">
            <v>novecentos e onze centavos</v>
          </cell>
        </row>
        <row r="913">
          <cell r="A913">
            <v>912</v>
          </cell>
          <cell r="B913" t="str">
            <v xml:space="preserve">novecentos e doze milhões, </v>
          </cell>
          <cell r="C913" t="str">
            <v xml:space="preserve">novecentos e doze mil, </v>
          </cell>
          <cell r="D913" t="str">
            <v>novecentos e doze</v>
          </cell>
          <cell r="E913" t="str">
            <v>novecentos e doze centavos</v>
          </cell>
        </row>
        <row r="914">
          <cell r="A914">
            <v>913</v>
          </cell>
          <cell r="B914" t="str">
            <v xml:space="preserve">novecentos e treze milhões, </v>
          </cell>
          <cell r="C914" t="str">
            <v xml:space="preserve">novecentos e treze mil, </v>
          </cell>
          <cell r="D914" t="str">
            <v>novecentos e treze</v>
          </cell>
          <cell r="E914" t="str">
            <v>novecentos e treze centavos</v>
          </cell>
        </row>
        <row r="915">
          <cell r="A915">
            <v>914</v>
          </cell>
          <cell r="B915" t="str">
            <v xml:space="preserve">novecentos e quatorze milhões, </v>
          </cell>
          <cell r="C915" t="str">
            <v xml:space="preserve">novecentos e quatorze mil, </v>
          </cell>
          <cell r="D915" t="str">
            <v>novecentos e quatorze</v>
          </cell>
          <cell r="E915" t="str">
            <v>novecentos e quatorze centavos</v>
          </cell>
        </row>
        <row r="916">
          <cell r="A916">
            <v>915</v>
          </cell>
          <cell r="B916" t="str">
            <v xml:space="preserve">novecentos e quinze milhões, </v>
          </cell>
          <cell r="C916" t="str">
            <v xml:space="preserve">novecentos e quinze mil, </v>
          </cell>
          <cell r="D916" t="str">
            <v>novecentos e quinze</v>
          </cell>
          <cell r="E916" t="str">
            <v>novecentos e quinze centavos</v>
          </cell>
        </row>
        <row r="917">
          <cell r="A917">
            <v>916</v>
          </cell>
          <cell r="B917" t="str">
            <v xml:space="preserve">novecentos e dezesseis milhões, </v>
          </cell>
          <cell r="C917" t="str">
            <v xml:space="preserve">novecentos e dezesseis mil, </v>
          </cell>
          <cell r="D917" t="str">
            <v>novecentos e dezesseis</v>
          </cell>
          <cell r="E917" t="str">
            <v>novecentos e dezesseis centavos</v>
          </cell>
        </row>
        <row r="918">
          <cell r="A918">
            <v>917</v>
          </cell>
          <cell r="B918" t="str">
            <v xml:space="preserve">novecentos e dezessete milhões, </v>
          </cell>
          <cell r="C918" t="str">
            <v xml:space="preserve">novecentos e dezessete mil, </v>
          </cell>
          <cell r="D918" t="str">
            <v>novecentos e dezessete</v>
          </cell>
          <cell r="E918" t="str">
            <v>novecentos e dezessete centavos</v>
          </cell>
        </row>
        <row r="919">
          <cell r="A919">
            <v>918</v>
          </cell>
          <cell r="B919" t="str">
            <v xml:space="preserve">novecentos e dezoito milhões, </v>
          </cell>
          <cell r="C919" t="str">
            <v xml:space="preserve">novecentos e dezoito mil, </v>
          </cell>
          <cell r="D919" t="str">
            <v>novecentos e dezoito</v>
          </cell>
          <cell r="E919" t="str">
            <v>novecentos e dezoito centavos</v>
          </cell>
        </row>
        <row r="920">
          <cell r="A920">
            <v>919</v>
          </cell>
          <cell r="B920" t="str">
            <v xml:space="preserve">novecentos e dezenove milhões, </v>
          </cell>
          <cell r="C920" t="str">
            <v xml:space="preserve">novecentos e dezenove mil, </v>
          </cell>
          <cell r="D920" t="str">
            <v>novecentos e dezenove</v>
          </cell>
          <cell r="E920" t="str">
            <v>novecentos e dezenove centavos</v>
          </cell>
        </row>
        <row r="921">
          <cell r="A921">
            <v>920</v>
          </cell>
          <cell r="B921" t="str">
            <v xml:space="preserve">novecentos e vinte milhões, </v>
          </cell>
          <cell r="C921" t="str">
            <v xml:space="preserve">novecentos e vinte mil, </v>
          </cell>
          <cell r="D921" t="str">
            <v>novecentos e vinte</v>
          </cell>
          <cell r="E921" t="str">
            <v>novecentos e vinte centavos</v>
          </cell>
        </row>
        <row r="922">
          <cell r="A922">
            <v>921</v>
          </cell>
          <cell r="B922" t="str">
            <v xml:space="preserve">novecentos e vinte e um milhões, </v>
          </cell>
          <cell r="C922" t="str">
            <v xml:space="preserve">novecentos e vinte e um mil, </v>
          </cell>
          <cell r="D922" t="str">
            <v>novecentos e vinte e um</v>
          </cell>
          <cell r="E922" t="str">
            <v>novecentos e vinte e um centavos</v>
          </cell>
        </row>
        <row r="923">
          <cell r="A923">
            <v>922</v>
          </cell>
          <cell r="B923" t="str">
            <v xml:space="preserve">novecentos e vinte e dois milhões, </v>
          </cell>
          <cell r="C923" t="str">
            <v xml:space="preserve">novecentos e vinte e dois mil, </v>
          </cell>
          <cell r="D923" t="str">
            <v>novecentos e vinte e dois</v>
          </cell>
          <cell r="E923" t="str">
            <v>novecentos e vinte e dois centavos</v>
          </cell>
        </row>
        <row r="924">
          <cell r="A924">
            <v>923</v>
          </cell>
          <cell r="B924" t="str">
            <v xml:space="preserve">novecentos e vinte e tres milhões, </v>
          </cell>
          <cell r="C924" t="str">
            <v xml:space="preserve">novecentos e vinte e tres mil, </v>
          </cell>
          <cell r="D924" t="str">
            <v>novecentos e vinte e tres</v>
          </cell>
          <cell r="E924" t="str">
            <v>novecentos e vinte e tres centavos</v>
          </cell>
        </row>
        <row r="925">
          <cell r="A925">
            <v>924</v>
          </cell>
          <cell r="B925" t="str">
            <v xml:space="preserve">novecentos e vinte e quatro milhões, </v>
          </cell>
          <cell r="C925" t="str">
            <v xml:space="preserve">novecentos e vinte e quatro mil, </v>
          </cell>
          <cell r="D925" t="str">
            <v>novecentos e vinte e quatro</v>
          </cell>
          <cell r="E925" t="str">
            <v>novecentos e vinte e quatro centavos</v>
          </cell>
        </row>
        <row r="926">
          <cell r="A926">
            <v>925</v>
          </cell>
          <cell r="B926" t="str">
            <v xml:space="preserve">novecentos e vinte e cinco milhões, </v>
          </cell>
          <cell r="C926" t="str">
            <v xml:space="preserve">novecentos e vinte e cinco mil, </v>
          </cell>
          <cell r="D926" t="str">
            <v>novecentos e vinte e cinco</v>
          </cell>
          <cell r="E926" t="str">
            <v>novecentos e vinte e cinco centavos</v>
          </cell>
        </row>
        <row r="927">
          <cell r="A927">
            <v>926</v>
          </cell>
          <cell r="B927" t="str">
            <v xml:space="preserve">novecentos e vinte e seis milhões, </v>
          </cell>
          <cell r="C927" t="str">
            <v xml:space="preserve">novecentos e vinte e seis mil, </v>
          </cell>
          <cell r="D927" t="str">
            <v>novecentos e vinte e seis</v>
          </cell>
          <cell r="E927" t="str">
            <v>novecentos e vinte e seis centavos</v>
          </cell>
        </row>
        <row r="928">
          <cell r="A928">
            <v>927</v>
          </cell>
          <cell r="B928" t="str">
            <v xml:space="preserve">novecentos e vinte e sete milhões, </v>
          </cell>
          <cell r="C928" t="str">
            <v xml:space="preserve">novecentos e vinte e sete mil, </v>
          </cell>
          <cell r="D928" t="str">
            <v>novecentos e vinte e sete</v>
          </cell>
          <cell r="E928" t="str">
            <v>novecentos e vinte e sete centavos</v>
          </cell>
        </row>
        <row r="929">
          <cell r="A929">
            <v>928</v>
          </cell>
          <cell r="B929" t="str">
            <v xml:space="preserve">novecentos e vinte e oito milhões, </v>
          </cell>
          <cell r="C929" t="str">
            <v xml:space="preserve">novecentos e vinte e oito mil, </v>
          </cell>
          <cell r="D929" t="str">
            <v>novecentos e vinte e oito</v>
          </cell>
          <cell r="E929" t="str">
            <v>novecentos e vinte e oito centavos</v>
          </cell>
        </row>
        <row r="930">
          <cell r="A930">
            <v>929</v>
          </cell>
          <cell r="B930" t="str">
            <v xml:space="preserve">novecentos e vinte e nove milhões, </v>
          </cell>
          <cell r="C930" t="str">
            <v xml:space="preserve">novecentos e vinte e nove mil, </v>
          </cell>
          <cell r="D930" t="str">
            <v>novecentos e vinte e nove</v>
          </cell>
          <cell r="E930" t="str">
            <v>novecentos e vinte e nove centavos</v>
          </cell>
        </row>
        <row r="931">
          <cell r="A931">
            <v>930</v>
          </cell>
          <cell r="B931" t="str">
            <v xml:space="preserve">novecentos e trinta milhões, </v>
          </cell>
          <cell r="C931" t="str">
            <v xml:space="preserve">novecentos e trinta mil, </v>
          </cell>
          <cell r="D931" t="str">
            <v>novecentos e trinta</v>
          </cell>
          <cell r="E931" t="str">
            <v>novecentos e trinta centavos</v>
          </cell>
        </row>
        <row r="932">
          <cell r="A932">
            <v>931</v>
          </cell>
          <cell r="B932" t="str">
            <v xml:space="preserve">novecentos e trinta e um milhões, </v>
          </cell>
          <cell r="C932" t="str">
            <v xml:space="preserve">novecentos e trinta e um mil, </v>
          </cell>
          <cell r="D932" t="str">
            <v>novecentos e trinta e um</v>
          </cell>
          <cell r="E932" t="str">
            <v>novecentos e trinta e um centavos</v>
          </cell>
        </row>
        <row r="933">
          <cell r="A933">
            <v>932</v>
          </cell>
          <cell r="B933" t="str">
            <v xml:space="preserve">novecentos e trinta e dois milhões, </v>
          </cell>
          <cell r="C933" t="str">
            <v xml:space="preserve">novecentos e trinta e dois mil, </v>
          </cell>
          <cell r="D933" t="str">
            <v>novecentos e trinta e dois</v>
          </cell>
          <cell r="E933" t="str">
            <v>novecentos e trinta e dois centavos</v>
          </cell>
        </row>
        <row r="934">
          <cell r="A934">
            <v>933</v>
          </cell>
          <cell r="B934" t="str">
            <v xml:space="preserve">novecentos e trinta e tres milhões, </v>
          </cell>
          <cell r="C934" t="str">
            <v xml:space="preserve">novecentos e trinta e tres mil, </v>
          </cell>
          <cell r="D934" t="str">
            <v>novecentos e trinta e tres</v>
          </cell>
          <cell r="E934" t="str">
            <v>novecentos e trinta e tres centavos</v>
          </cell>
        </row>
        <row r="935">
          <cell r="A935">
            <v>934</v>
          </cell>
          <cell r="B935" t="str">
            <v xml:space="preserve">novecentos e trinta e quatro milhões, </v>
          </cell>
          <cell r="C935" t="str">
            <v xml:space="preserve">novecentos e trinta e quatro mil, </v>
          </cell>
          <cell r="D935" t="str">
            <v>novecentos e trinta e quatro</v>
          </cell>
          <cell r="E935" t="str">
            <v>novecentos e trinta e quatro centavos</v>
          </cell>
        </row>
        <row r="936">
          <cell r="A936">
            <v>935</v>
          </cell>
          <cell r="B936" t="str">
            <v xml:space="preserve">novecentos e trinta e cinco milhões, </v>
          </cell>
          <cell r="C936" t="str">
            <v xml:space="preserve">novecentos e trinta e cinco mil, </v>
          </cell>
          <cell r="D936" t="str">
            <v>novecentos e trinta e cinco</v>
          </cell>
          <cell r="E936" t="str">
            <v>novecentos e trinta e cinco centavos</v>
          </cell>
        </row>
        <row r="937">
          <cell r="A937">
            <v>936</v>
          </cell>
          <cell r="B937" t="str">
            <v xml:space="preserve">novecentos e trinta e seis milhões, </v>
          </cell>
          <cell r="C937" t="str">
            <v xml:space="preserve">novecentos e trinta e seis mil, </v>
          </cell>
          <cell r="D937" t="str">
            <v>novecentos e trinta e seis</v>
          </cell>
          <cell r="E937" t="str">
            <v>novecentos e trinta e seis centavos</v>
          </cell>
        </row>
        <row r="938">
          <cell r="A938">
            <v>937</v>
          </cell>
          <cell r="B938" t="str">
            <v xml:space="preserve">novecentos e trinta e sete milhões, </v>
          </cell>
          <cell r="C938" t="str">
            <v xml:space="preserve">novecentos e trinta e sete mil, </v>
          </cell>
          <cell r="D938" t="str">
            <v>novecentos e trinta e sete</v>
          </cell>
          <cell r="E938" t="str">
            <v>novecentos e trinta e sete centavos</v>
          </cell>
        </row>
        <row r="939">
          <cell r="A939">
            <v>938</v>
          </cell>
          <cell r="B939" t="str">
            <v xml:space="preserve">novecentos e trinta e oito milhões, </v>
          </cell>
          <cell r="C939" t="str">
            <v xml:space="preserve">novecentos e trinta e oito mil, </v>
          </cell>
          <cell r="D939" t="str">
            <v>novecentos e trinta e oito</v>
          </cell>
          <cell r="E939" t="str">
            <v>novecentos e trinta e oito centavos</v>
          </cell>
        </row>
        <row r="940">
          <cell r="A940">
            <v>939</v>
          </cell>
          <cell r="B940" t="str">
            <v xml:space="preserve">novecentos e trinta e nove milhões, </v>
          </cell>
          <cell r="C940" t="str">
            <v xml:space="preserve">novecentos e trinta e nove mil, </v>
          </cell>
          <cell r="D940" t="str">
            <v>novecentos e trinta e nove</v>
          </cell>
          <cell r="E940" t="str">
            <v>novecentos e trinta e nove centavos</v>
          </cell>
        </row>
        <row r="941">
          <cell r="A941">
            <v>940</v>
          </cell>
          <cell r="B941" t="str">
            <v xml:space="preserve">novecentos e quarenta milhões, </v>
          </cell>
          <cell r="C941" t="str">
            <v xml:space="preserve">novecentos e quarenta mil, </v>
          </cell>
          <cell r="D941" t="str">
            <v>novecentos e quarenta</v>
          </cell>
          <cell r="E941" t="str">
            <v>novecentos e quarenta centavos</v>
          </cell>
        </row>
        <row r="942">
          <cell r="A942">
            <v>941</v>
          </cell>
          <cell r="B942" t="str">
            <v xml:space="preserve">novecentos e quarenta e um milhões, </v>
          </cell>
          <cell r="C942" t="str">
            <v xml:space="preserve">novecentos e quarenta e um mil, </v>
          </cell>
          <cell r="D942" t="str">
            <v>novecentos e quarenta e um</v>
          </cell>
          <cell r="E942" t="str">
            <v>novecentos e quarenta e um centavos</v>
          </cell>
        </row>
        <row r="943">
          <cell r="A943">
            <v>942</v>
          </cell>
          <cell r="B943" t="str">
            <v xml:space="preserve">novecentos e quarenta e dois milhões, </v>
          </cell>
          <cell r="C943" t="str">
            <v xml:space="preserve">novecentos e quarenta e dois mil, </v>
          </cell>
          <cell r="D943" t="str">
            <v>novecentos e quarenta e dois</v>
          </cell>
          <cell r="E943" t="str">
            <v>novecentos e quarenta e dois centavos</v>
          </cell>
        </row>
        <row r="944">
          <cell r="A944">
            <v>943</v>
          </cell>
          <cell r="B944" t="str">
            <v xml:space="preserve">novecentos e quarenta e tres milhões, </v>
          </cell>
          <cell r="C944" t="str">
            <v xml:space="preserve">novecentos e quarenta e tres mil, </v>
          </cell>
          <cell r="D944" t="str">
            <v>novecentos e quarenta e tres</v>
          </cell>
          <cell r="E944" t="str">
            <v>novecentos e quarenta e tres centavos</v>
          </cell>
        </row>
        <row r="945">
          <cell r="A945">
            <v>944</v>
          </cell>
          <cell r="B945" t="str">
            <v xml:space="preserve">novecentos e quarenta e quatro milhões, </v>
          </cell>
          <cell r="C945" t="str">
            <v xml:space="preserve">novecentos e quarenta e quatro mil, </v>
          </cell>
          <cell r="D945" t="str">
            <v>novecentos e quarenta e quatro</v>
          </cell>
          <cell r="E945" t="str">
            <v>novecentos e quarenta e quatro centavos</v>
          </cell>
        </row>
        <row r="946">
          <cell r="A946">
            <v>945</v>
          </cell>
          <cell r="B946" t="str">
            <v xml:space="preserve">novecentos e quarenta e cinco milhões, </v>
          </cell>
          <cell r="C946" t="str">
            <v xml:space="preserve">novecentos e quarenta e cinco mil, </v>
          </cell>
          <cell r="D946" t="str">
            <v>novecentos e quarenta e cinco</v>
          </cell>
          <cell r="E946" t="str">
            <v>novecentos e quarenta e cinco centavos</v>
          </cell>
        </row>
        <row r="947">
          <cell r="A947">
            <v>946</v>
          </cell>
          <cell r="B947" t="str">
            <v xml:space="preserve">novecentos e quarenta e seis milhões, </v>
          </cell>
          <cell r="C947" t="str">
            <v xml:space="preserve">novecentos e quarenta e seis mil, </v>
          </cell>
          <cell r="D947" t="str">
            <v>novecentos e quarenta e seis</v>
          </cell>
          <cell r="E947" t="str">
            <v>novecentos e quarenta e seis centavos</v>
          </cell>
        </row>
        <row r="948">
          <cell r="A948">
            <v>947</v>
          </cell>
          <cell r="B948" t="str">
            <v xml:space="preserve">novecentos e quarenta e sete milhões, </v>
          </cell>
          <cell r="C948" t="str">
            <v xml:space="preserve">novecentos e quarenta e sete mil, </v>
          </cell>
          <cell r="D948" t="str">
            <v>novecentos e quarenta e sete</v>
          </cell>
          <cell r="E948" t="str">
            <v>novecentos e quarenta e sete centavos</v>
          </cell>
        </row>
        <row r="949">
          <cell r="A949">
            <v>948</v>
          </cell>
          <cell r="B949" t="str">
            <v xml:space="preserve">novecentos e quarenta e oito milhões, </v>
          </cell>
          <cell r="C949" t="str">
            <v xml:space="preserve">novecentos e quarenta e oito mil, </v>
          </cell>
          <cell r="D949" t="str">
            <v>novecentos e quarenta e oito</v>
          </cell>
          <cell r="E949" t="str">
            <v>novecentos e quarenta e oito centavos</v>
          </cell>
        </row>
        <row r="950">
          <cell r="A950">
            <v>949</v>
          </cell>
          <cell r="B950" t="str">
            <v xml:space="preserve">novecentos e quarenta e nove milhões, </v>
          </cell>
          <cell r="C950" t="str">
            <v xml:space="preserve">novecentos e quarenta e nove mil, </v>
          </cell>
          <cell r="D950" t="str">
            <v>novecentos e quarenta e nove</v>
          </cell>
          <cell r="E950" t="str">
            <v>novecentos e quarenta e nove centavos</v>
          </cell>
        </row>
        <row r="951">
          <cell r="A951">
            <v>950</v>
          </cell>
          <cell r="B951" t="str">
            <v xml:space="preserve">novecentos e cinquenta milhões, </v>
          </cell>
          <cell r="C951" t="str">
            <v xml:space="preserve">novecentos e cinquenta mil, </v>
          </cell>
          <cell r="D951" t="str">
            <v>novecentos e cinquenta</v>
          </cell>
          <cell r="E951" t="str">
            <v>novecentos e cinquenta centavos</v>
          </cell>
        </row>
        <row r="952">
          <cell r="A952">
            <v>951</v>
          </cell>
          <cell r="B952" t="str">
            <v xml:space="preserve">novecentos e cinquenta e um milhões, </v>
          </cell>
          <cell r="C952" t="str">
            <v xml:space="preserve">novecentos e cinquenta e um mil, </v>
          </cell>
          <cell r="D952" t="str">
            <v>novecentos e cinquenta e um</v>
          </cell>
          <cell r="E952" t="str">
            <v>novecentos e cinquenta e um centavos</v>
          </cell>
        </row>
        <row r="953">
          <cell r="A953">
            <v>952</v>
          </cell>
          <cell r="B953" t="str">
            <v xml:space="preserve">novecentos e cinquenta e dois milhões, </v>
          </cell>
          <cell r="C953" t="str">
            <v xml:space="preserve">novecentos e cinquenta e dois mil, </v>
          </cell>
          <cell r="D953" t="str">
            <v>novecentos e cinquenta e dois</v>
          </cell>
          <cell r="E953" t="str">
            <v>novecentos e cinquenta e dois centavos</v>
          </cell>
        </row>
        <row r="954">
          <cell r="A954">
            <v>953</v>
          </cell>
          <cell r="B954" t="str">
            <v xml:space="preserve">novecentos e cinquenta e tres milhões, </v>
          </cell>
          <cell r="C954" t="str">
            <v xml:space="preserve">novecentos e cinquenta e tres mil, </v>
          </cell>
          <cell r="D954" t="str">
            <v>novecentos e cinquenta e tres</v>
          </cell>
          <cell r="E954" t="str">
            <v>novecentos e cinquenta e tres centavos</v>
          </cell>
        </row>
        <row r="955">
          <cell r="A955">
            <v>954</v>
          </cell>
          <cell r="B955" t="str">
            <v xml:space="preserve">novecentos e cinquenta e quatro milhões, </v>
          </cell>
          <cell r="C955" t="str">
            <v xml:space="preserve">novecentos e cinquenta e quatro mil, </v>
          </cell>
          <cell r="D955" t="str">
            <v>novecentos e cinquenta e quatro</v>
          </cell>
          <cell r="E955" t="str">
            <v>novecentos e cinquenta e quatro centavos</v>
          </cell>
        </row>
        <row r="956">
          <cell r="A956">
            <v>955</v>
          </cell>
          <cell r="B956" t="str">
            <v xml:space="preserve">novecentos e cinquenta e cinco milhões, </v>
          </cell>
          <cell r="C956" t="str">
            <v xml:space="preserve">novecentos e cinquenta e cinco mil, </v>
          </cell>
          <cell r="D956" t="str">
            <v>novecentos e cinquenta e cinco</v>
          </cell>
          <cell r="E956" t="str">
            <v>novecentos e cinquenta e cinco centavos</v>
          </cell>
        </row>
        <row r="957">
          <cell r="A957">
            <v>956</v>
          </cell>
          <cell r="B957" t="str">
            <v xml:space="preserve">novecentos e cinquenta e seis milhões, </v>
          </cell>
          <cell r="C957" t="str">
            <v xml:space="preserve">novecentos e cinquenta e seis mil, </v>
          </cell>
          <cell r="D957" t="str">
            <v>novecentos e cinquenta e seis</v>
          </cell>
          <cell r="E957" t="str">
            <v>novecentos e cinquenta e seis centavos</v>
          </cell>
        </row>
        <row r="958">
          <cell r="A958">
            <v>957</v>
          </cell>
          <cell r="B958" t="str">
            <v xml:space="preserve">novecentos e cinquenta e sete milhões, </v>
          </cell>
          <cell r="C958" t="str">
            <v xml:space="preserve">novecentos e cinquenta e sete mil, </v>
          </cell>
          <cell r="D958" t="str">
            <v>novecentos e cinquenta e sete</v>
          </cell>
          <cell r="E958" t="str">
            <v>novecentos e cinquenta e sete centavos</v>
          </cell>
        </row>
        <row r="959">
          <cell r="A959">
            <v>958</v>
          </cell>
          <cell r="B959" t="str">
            <v xml:space="preserve">novecentos e cinquenta e oito milhões, </v>
          </cell>
          <cell r="C959" t="str">
            <v xml:space="preserve">novecentos e cinquenta e oito mil, </v>
          </cell>
          <cell r="D959" t="str">
            <v>novecentos e cinquenta e oito</v>
          </cell>
          <cell r="E959" t="str">
            <v>novecentos e cinquenta e oito centavos</v>
          </cell>
        </row>
        <row r="960">
          <cell r="A960">
            <v>959</v>
          </cell>
          <cell r="B960" t="str">
            <v xml:space="preserve">novecentos e cinquenta e nove milhões, </v>
          </cell>
          <cell r="C960" t="str">
            <v xml:space="preserve">novecentos e cinquenta e nove mil, </v>
          </cell>
          <cell r="D960" t="str">
            <v>novecentos e cinquenta e nove</v>
          </cell>
          <cell r="E960" t="str">
            <v>novecentos e cinquenta e nove centavos</v>
          </cell>
        </row>
        <row r="961">
          <cell r="A961">
            <v>960</v>
          </cell>
          <cell r="B961" t="str">
            <v xml:space="preserve">novecentos e sessenta milhões, </v>
          </cell>
          <cell r="C961" t="str">
            <v xml:space="preserve">novecentos e sessenta mil, </v>
          </cell>
          <cell r="D961" t="str">
            <v>novecentos e sessenta</v>
          </cell>
          <cell r="E961" t="str">
            <v>novecentos e sessenta centavos</v>
          </cell>
        </row>
        <row r="962">
          <cell r="A962">
            <v>961</v>
          </cell>
          <cell r="B962" t="str">
            <v xml:space="preserve">novecentos e sessenta e um milhões, </v>
          </cell>
          <cell r="C962" t="str">
            <v xml:space="preserve">novecentos e sessenta e um mil, </v>
          </cell>
          <cell r="D962" t="str">
            <v>novecentos e sessenta e um</v>
          </cell>
          <cell r="E962" t="str">
            <v>novecentos e sessenta e um centavos</v>
          </cell>
        </row>
        <row r="963">
          <cell r="A963">
            <v>962</v>
          </cell>
          <cell r="B963" t="str">
            <v xml:space="preserve">novecentos e sessenta e dois milhões, </v>
          </cell>
          <cell r="C963" t="str">
            <v xml:space="preserve">novecentos e sessenta e dois mil, </v>
          </cell>
          <cell r="D963" t="str">
            <v>novecentos e sessenta e dois</v>
          </cell>
          <cell r="E963" t="str">
            <v>novecentos e sessenta e dois centavos</v>
          </cell>
        </row>
        <row r="964">
          <cell r="A964">
            <v>963</v>
          </cell>
          <cell r="B964" t="str">
            <v xml:space="preserve">novecentos e sessenta e tres milhões, </v>
          </cell>
          <cell r="C964" t="str">
            <v xml:space="preserve">novecentos e sessenta e tres mil, </v>
          </cell>
          <cell r="D964" t="str">
            <v>novecentos e sessenta e tres</v>
          </cell>
          <cell r="E964" t="str">
            <v>novecentos e sessenta e tres centavos</v>
          </cell>
        </row>
        <row r="965">
          <cell r="A965">
            <v>964</v>
          </cell>
          <cell r="B965" t="str">
            <v xml:space="preserve">novecentos e sessenta e quatro milhões, </v>
          </cell>
          <cell r="C965" t="str">
            <v xml:space="preserve">novecentos e sessenta e quatro mil, </v>
          </cell>
          <cell r="D965" t="str">
            <v>novecentos e sessenta e quatro</v>
          </cell>
          <cell r="E965" t="str">
            <v>novecentos e sessenta e quatro centavos</v>
          </cell>
        </row>
        <row r="966">
          <cell r="A966">
            <v>965</v>
          </cell>
          <cell r="B966" t="str">
            <v xml:space="preserve">novecentos e sessenta e cinco milhões, </v>
          </cell>
          <cell r="C966" t="str">
            <v xml:space="preserve">novecentos e sessenta e cinco mil, </v>
          </cell>
          <cell r="D966" t="str">
            <v>novecentos e sessenta e cinco</v>
          </cell>
          <cell r="E966" t="str">
            <v>novecentos e sessenta e cinco centavos</v>
          </cell>
        </row>
        <row r="967">
          <cell r="A967">
            <v>966</v>
          </cell>
          <cell r="B967" t="str">
            <v xml:space="preserve">novecentos e sessenta e seis milhões, </v>
          </cell>
          <cell r="C967" t="str">
            <v xml:space="preserve">novecentos e sessenta e seis mil, </v>
          </cell>
          <cell r="D967" t="str">
            <v>novecentos e sessenta e seis</v>
          </cell>
          <cell r="E967" t="str">
            <v>novecentos e sessenta e seis centavos</v>
          </cell>
        </row>
        <row r="968">
          <cell r="A968">
            <v>967</v>
          </cell>
          <cell r="B968" t="str">
            <v xml:space="preserve">novecentos e sessenta e sete milhões, </v>
          </cell>
          <cell r="C968" t="str">
            <v xml:space="preserve">novecentos e sessenta e sete mil, </v>
          </cell>
          <cell r="D968" t="str">
            <v>novecentos e sessenta e sete</v>
          </cell>
          <cell r="E968" t="str">
            <v>novecentos e sessenta e sete centavos</v>
          </cell>
        </row>
        <row r="969">
          <cell r="A969">
            <v>968</v>
          </cell>
          <cell r="B969" t="str">
            <v xml:space="preserve">novecentos e sessenta e oito milhões, </v>
          </cell>
          <cell r="C969" t="str">
            <v xml:space="preserve">novecentos e sessenta e oito mil, </v>
          </cell>
          <cell r="D969" t="str">
            <v>novecentos e sessenta e oito</v>
          </cell>
          <cell r="E969" t="str">
            <v>novecentos e sessenta e oito centavos</v>
          </cell>
        </row>
        <row r="970">
          <cell r="A970">
            <v>969</v>
          </cell>
          <cell r="B970" t="str">
            <v xml:space="preserve">novecentos e sessenta e nove milhões, </v>
          </cell>
          <cell r="C970" t="str">
            <v xml:space="preserve">novecentos e sessenta e nove mil, </v>
          </cell>
          <cell r="D970" t="str">
            <v>novecentos e sessenta e nove</v>
          </cell>
          <cell r="E970" t="str">
            <v>novecentos e sessenta e nove centavos</v>
          </cell>
        </row>
        <row r="971">
          <cell r="A971">
            <v>970</v>
          </cell>
          <cell r="B971" t="str">
            <v xml:space="preserve">novecentos e setenta milhões, </v>
          </cell>
          <cell r="C971" t="str">
            <v xml:space="preserve">novecentos e setenta mil, </v>
          </cell>
          <cell r="D971" t="str">
            <v>novecentos e setenta</v>
          </cell>
          <cell r="E971" t="str">
            <v>novecentos e setenta centavos</v>
          </cell>
        </row>
        <row r="972">
          <cell r="A972">
            <v>971</v>
          </cell>
          <cell r="B972" t="str">
            <v xml:space="preserve">novecentos e setenta e um milhões, </v>
          </cell>
          <cell r="C972" t="str">
            <v xml:space="preserve">novecentos e setenta e um mil, </v>
          </cell>
          <cell r="D972" t="str">
            <v>novecentos e setenta e um</v>
          </cell>
          <cell r="E972" t="str">
            <v>novecentos e setenta e um centavos</v>
          </cell>
        </row>
        <row r="973">
          <cell r="A973">
            <v>972</v>
          </cell>
          <cell r="B973" t="str">
            <v xml:space="preserve">novecentos e setenta e dois milhões, </v>
          </cell>
          <cell r="C973" t="str">
            <v xml:space="preserve">novecentos e setenta e dois mil, </v>
          </cell>
          <cell r="D973" t="str">
            <v>novecentos e setenta e dois</v>
          </cell>
          <cell r="E973" t="str">
            <v>novecentos e setenta e dois centavos</v>
          </cell>
        </row>
        <row r="974">
          <cell r="A974">
            <v>973</v>
          </cell>
          <cell r="B974" t="str">
            <v xml:space="preserve">novecentos e setenta e tres milhões, </v>
          </cell>
          <cell r="C974" t="str">
            <v xml:space="preserve">novecentos e setenta e tres mil, </v>
          </cell>
          <cell r="D974" t="str">
            <v>novecentos e setenta e tres</v>
          </cell>
          <cell r="E974" t="str">
            <v>novecentos e setenta e tres centavos</v>
          </cell>
        </row>
        <row r="975">
          <cell r="A975">
            <v>974</v>
          </cell>
          <cell r="B975" t="str">
            <v xml:space="preserve">novecentos e setenta e quatro milhões, </v>
          </cell>
          <cell r="C975" t="str">
            <v xml:space="preserve">novecentos e setenta e quatro mil, </v>
          </cell>
          <cell r="D975" t="str">
            <v>novecentos e setenta e quatro</v>
          </cell>
          <cell r="E975" t="str">
            <v>novecentos e setenta e quatro centavos</v>
          </cell>
        </row>
        <row r="976">
          <cell r="A976">
            <v>975</v>
          </cell>
          <cell r="B976" t="str">
            <v xml:space="preserve">novecentos e setenta e cinco milhões, </v>
          </cell>
          <cell r="C976" t="str">
            <v xml:space="preserve">novecentos e setenta e cinco mil, </v>
          </cell>
          <cell r="D976" t="str">
            <v>novecentos e setenta e cinco</v>
          </cell>
          <cell r="E976" t="str">
            <v>novecentos e setenta e cinco centavos</v>
          </cell>
        </row>
        <row r="977">
          <cell r="A977">
            <v>976</v>
          </cell>
          <cell r="B977" t="str">
            <v xml:space="preserve">novecentos e setenta e seis milhões, </v>
          </cell>
          <cell r="C977" t="str">
            <v xml:space="preserve">novecentos e setenta e seis mil, </v>
          </cell>
          <cell r="D977" t="str">
            <v>novecentos e setenta e seis</v>
          </cell>
          <cell r="E977" t="str">
            <v>novecentos e setenta e seis centavos</v>
          </cell>
        </row>
        <row r="978">
          <cell r="A978">
            <v>977</v>
          </cell>
          <cell r="B978" t="str">
            <v xml:space="preserve">novecentos e setenta e sete milhões, </v>
          </cell>
          <cell r="C978" t="str">
            <v xml:space="preserve">novecentos e setenta e sete mil, </v>
          </cell>
          <cell r="D978" t="str">
            <v>novecentos e setenta e sete</v>
          </cell>
          <cell r="E978" t="str">
            <v>novecentos e setenta e sete centavos</v>
          </cell>
        </row>
        <row r="979">
          <cell r="A979">
            <v>978</v>
          </cell>
          <cell r="B979" t="str">
            <v xml:space="preserve">novecentos e setenta e oito milhões, </v>
          </cell>
          <cell r="C979" t="str">
            <v xml:space="preserve">novecentos e setenta e oito mil, </v>
          </cell>
          <cell r="D979" t="str">
            <v>novecentos e setenta e oito</v>
          </cell>
          <cell r="E979" t="str">
            <v>novecentos e setenta e oito centavos</v>
          </cell>
        </row>
        <row r="980">
          <cell r="A980">
            <v>979</v>
          </cell>
          <cell r="B980" t="str">
            <v xml:space="preserve">novecentos e setenta e nove milhões, </v>
          </cell>
          <cell r="C980" t="str">
            <v xml:space="preserve">novecentos e setenta e nove mil, </v>
          </cell>
          <cell r="D980" t="str">
            <v>novecentos e setenta e nove</v>
          </cell>
          <cell r="E980" t="str">
            <v>novecentos e setenta e nove centavos</v>
          </cell>
        </row>
        <row r="981">
          <cell r="A981">
            <v>980</v>
          </cell>
          <cell r="B981" t="str">
            <v xml:space="preserve">novecentos e oitenta milhões, </v>
          </cell>
          <cell r="C981" t="str">
            <v xml:space="preserve">novecentos e oitenta mil, </v>
          </cell>
          <cell r="D981" t="str">
            <v>novecentos e oitenta</v>
          </cell>
          <cell r="E981" t="str">
            <v>novecentos e oitenta centavos</v>
          </cell>
        </row>
        <row r="982">
          <cell r="A982">
            <v>981</v>
          </cell>
          <cell r="B982" t="str">
            <v xml:space="preserve">novecentos e oitenta e um milhões, </v>
          </cell>
          <cell r="C982" t="str">
            <v xml:space="preserve">novecentos e oitenta e um mil, </v>
          </cell>
          <cell r="D982" t="str">
            <v>novecentos e oitenta e um</v>
          </cell>
          <cell r="E982" t="str">
            <v>novecentos e oitenta e um centavos</v>
          </cell>
        </row>
        <row r="983">
          <cell r="A983">
            <v>982</v>
          </cell>
          <cell r="B983" t="str">
            <v xml:space="preserve">novecentos e oitenta e dois milhões, </v>
          </cell>
          <cell r="C983" t="str">
            <v xml:space="preserve">novecentos e oitenta e dois mil, </v>
          </cell>
          <cell r="D983" t="str">
            <v>novecentos e oitenta e dois</v>
          </cell>
          <cell r="E983" t="str">
            <v>novecentos e oitenta e dois centavos</v>
          </cell>
        </row>
        <row r="984">
          <cell r="A984">
            <v>983</v>
          </cell>
          <cell r="B984" t="str">
            <v xml:space="preserve">novecentos e oitenta e tres milhões, </v>
          </cell>
          <cell r="C984" t="str">
            <v xml:space="preserve">novecentos e oitenta e tres mil, </v>
          </cell>
          <cell r="D984" t="str">
            <v>novecentos e oitenta e tres</v>
          </cell>
          <cell r="E984" t="str">
            <v>novecentos e oitenta e tres centavos</v>
          </cell>
        </row>
        <row r="985">
          <cell r="A985">
            <v>984</v>
          </cell>
          <cell r="B985" t="str">
            <v xml:space="preserve">novecentos e oitenta e quatro milhões, </v>
          </cell>
          <cell r="C985" t="str">
            <v xml:space="preserve">novecentos e oitenta e quatro mil, </v>
          </cell>
          <cell r="D985" t="str">
            <v>novecentos e oitenta e quatro</v>
          </cell>
          <cell r="E985" t="str">
            <v>novecentos e oitenta e quatro centavos</v>
          </cell>
        </row>
        <row r="986">
          <cell r="A986">
            <v>985</v>
          </cell>
          <cell r="B986" t="str">
            <v xml:space="preserve">novecentos e oitenta e cinco milhões, </v>
          </cell>
          <cell r="C986" t="str">
            <v xml:space="preserve">novecentos e oitenta e cinco mil, </v>
          </cell>
          <cell r="D986" t="str">
            <v>novecentos e oitenta e cinco</v>
          </cell>
          <cell r="E986" t="str">
            <v>novecentos e oitenta e cinco centavos</v>
          </cell>
        </row>
        <row r="987">
          <cell r="A987">
            <v>986</v>
          </cell>
          <cell r="B987" t="str">
            <v xml:space="preserve">novecentos e oitenta e seis milhões, </v>
          </cell>
          <cell r="C987" t="str">
            <v xml:space="preserve">novecentos e oitenta e seis mil, </v>
          </cell>
          <cell r="D987" t="str">
            <v>novecentos e oitenta e seis</v>
          </cell>
          <cell r="E987" t="str">
            <v>novecentos e oitenta e seis centavos</v>
          </cell>
        </row>
        <row r="988">
          <cell r="A988">
            <v>987</v>
          </cell>
          <cell r="B988" t="str">
            <v xml:space="preserve">novecentos e oitenta e sete milhões, </v>
          </cell>
          <cell r="C988" t="str">
            <v xml:space="preserve">novecentos e oitenta e sete mil, </v>
          </cell>
          <cell r="D988" t="str">
            <v>novecentos e oitenta e sete</v>
          </cell>
          <cell r="E988" t="str">
            <v>novecentos e oitenta e sete centavos</v>
          </cell>
        </row>
        <row r="989">
          <cell r="A989">
            <v>988</v>
          </cell>
          <cell r="B989" t="str">
            <v xml:space="preserve">novecentos e oitenta e oito milhões, </v>
          </cell>
          <cell r="C989" t="str">
            <v xml:space="preserve">novecentos e oitenta e oito mil, </v>
          </cell>
          <cell r="D989" t="str">
            <v>novecentos e oitenta e oito</v>
          </cell>
          <cell r="E989" t="str">
            <v>novecentos e oitenta e oito centavos</v>
          </cell>
        </row>
        <row r="990">
          <cell r="A990">
            <v>989</v>
          </cell>
          <cell r="B990" t="str">
            <v xml:space="preserve">novecentos e oitenta e nove milhões, </v>
          </cell>
          <cell r="C990" t="str">
            <v xml:space="preserve">novecentos e oitenta e nove mil, </v>
          </cell>
          <cell r="D990" t="str">
            <v>novecentos e oitenta e nove</v>
          </cell>
          <cell r="E990" t="str">
            <v>novecentos e oitenta e nove centavos</v>
          </cell>
        </row>
        <row r="991">
          <cell r="A991">
            <v>990</v>
          </cell>
          <cell r="B991" t="str">
            <v xml:space="preserve">novecentos e noventa milhões, </v>
          </cell>
          <cell r="C991" t="str">
            <v xml:space="preserve">novecentos e noventa mil, </v>
          </cell>
          <cell r="D991" t="str">
            <v>novecentos e noventa</v>
          </cell>
          <cell r="E991" t="str">
            <v>novecentos e noventa centavos</v>
          </cell>
        </row>
        <row r="992">
          <cell r="A992">
            <v>991</v>
          </cell>
          <cell r="B992" t="str">
            <v xml:space="preserve">novecentos e noventa e um milhões, </v>
          </cell>
          <cell r="C992" t="str">
            <v xml:space="preserve">novecentos e noventa e um mil, </v>
          </cell>
          <cell r="D992" t="str">
            <v>novecentos e noventa e um</v>
          </cell>
          <cell r="E992" t="str">
            <v>novecentos e noventa e um centavos</v>
          </cell>
        </row>
        <row r="993">
          <cell r="A993">
            <v>992</v>
          </cell>
          <cell r="B993" t="str">
            <v xml:space="preserve">novecentos e noventa e dois milhões, </v>
          </cell>
          <cell r="C993" t="str">
            <v xml:space="preserve">novecentos e noventa e dois mil, </v>
          </cell>
          <cell r="D993" t="str">
            <v>novecentos e noventa e dois</v>
          </cell>
          <cell r="E993" t="str">
            <v>novecentos e noventa e dois centavos</v>
          </cell>
        </row>
        <row r="994">
          <cell r="A994">
            <v>993</v>
          </cell>
          <cell r="B994" t="str">
            <v xml:space="preserve">novecentos e noventa e tres milhões, </v>
          </cell>
          <cell r="C994" t="str">
            <v xml:space="preserve">novecentos e noventa e tres mil, </v>
          </cell>
          <cell r="D994" t="str">
            <v>novecentos e noventa e tres</v>
          </cell>
          <cell r="E994" t="str">
            <v>novecentos e noventa e tres centavos</v>
          </cell>
        </row>
        <row r="995">
          <cell r="A995">
            <v>994</v>
          </cell>
          <cell r="B995" t="str">
            <v xml:space="preserve">novecentos e noventa e quatro milhões, </v>
          </cell>
          <cell r="C995" t="str">
            <v xml:space="preserve">novecentos e noventa e quatro mil, </v>
          </cell>
          <cell r="D995" t="str">
            <v>novecentos e noventa e quatro</v>
          </cell>
          <cell r="E995" t="str">
            <v>novecentos e noventa e quatro centavos</v>
          </cell>
        </row>
        <row r="996">
          <cell r="A996">
            <v>995</v>
          </cell>
          <cell r="B996" t="str">
            <v xml:space="preserve">novecentos e noventa e cinco milhões, </v>
          </cell>
          <cell r="C996" t="str">
            <v xml:space="preserve">novecentos e noventa e cinco mil, </v>
          </cell>
          <cell r="D996" t="str">
            <v>novecentos e noventa e cinco</v>
          </cell>
          <cell r="E996" t="str">
            <v>novecentos e noventa e cinco centavos</v>
          </cell>
        </row>
        <row r="997">
          <cell r="A997">
            <v>996</v>
          </cell>
          <cell r="B997" t="str">
            <v xml:space="preserve">novecentos e noventa e seis milhões, </v>
          </cell>
          <cell r="C997" t="str">
            <v xml:space="preserve">novecentos e noventa e seis mil, </v>
          </cell>
          <cell r="D997" t="str">
            <v>novecentos e noventa e seis</v>
          </cell>
          <cell r="E997" t="str">
            <v>novecentos e noventa e seis centavos</v>
          </cell>
        </row>
        <row r="998">
          <cell r="A998">
            <v>997</v>
          </cell>
          <cell r="B998" t="str">
            <v xml:space="preserve">novecentos e noventa e sete milhões, </v>
          </cell>
          <cell r="C998" t="str">
            <v xml:space="preserve">novecentos e noventa e sete mil, </v>
          </cell>
          <cell r="D998" t="str">
            <v>novecentos e noventa e sete</v>
          </cell>
          <cell r="E998" t="str">
            <v>novecentos e noventa e sete centavos</v>
          </cell>
        </row>
        <row r="999">
          <cell r="A999">
            <v>998</v>
          </cell>
          <cell r="B999" t="str">
            <v xml:space="preserve">novecentos e noventa e oito milhões, </v>
          </cell>
          <cell r="C999" t="str">
            <v xml:space="preserve">novecentos e noventa e oito mil, </v>
          </cell>
          <cell r="D999" t="str">
            <v>novecentos e noventa e oito</v>
          </cell>
          <cell r="E999" t="str">
            <v>novecentos e noventa e oito centavos</v>
          </cell>
        </row>
        <row r="1000">
          <cell r="A1000">
            <v>999</v>
          </cell>
          <cell r="B1000" t="str">
            <v xml:space="preserve">novecentos e noventa e nove milhões, </v>
          </cell>
          <cell r="C1000" t="str">
            <v xml:space="preserve">novecentos e noventa e nove mil, </v>
          </cell>
          <cell r="D1000" t="str">
            <v>novecentos e noventa e nove</v>
          </cell>
          <cell r="E1000" t="str">
            <v>novecentos e noventa e nove centavos</v>
          </cell>
        </row>
        <row r="1001">
          <cell r="A1001">
            <v>1000</v>
          </cell>
          <cell r="B1001" t="str">
            <v xml:space="preserve">mil milhões, </v>
          </cell>
          <cell r="C1001" t="str">
            <v xml:space="preserve">mil, mil, </v>
          </cell>
          <cell r="D1001" t="str">
            <v>mil</v>
          </cell>
          <cell r="E1001" t="str">
            <v>centavos centavos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PGQ"/>
      <sheetName val="Equipamentos"/>
      <sheetName val="Teor"/>
      <sheetName val="QuQuant"/>
      <sheetName val="Planilha"/>
      <sheetName val="Tabela Abril 2000"/>
      <sheetName val="TABELA"/>
      <sheetName val="PSCEGERAL"/>
      <sheetName val="Dados"/>
      <sheetName val="8ª MP_BR_459"/>
      <sheetName val="Page 1"/>
      <sheetName val="CRECHES"/>
      <sheetName val="MOBILIZ-CANTEIRO"/>
      <sheetName val="PQ"/>
      <sheetName val="PROJETO"/>
      <sheetName val="qorcamentodnerL1"/>
      <sheetName val="Mão de Obra"/>
      <sheetName val="INVENTÁRIO"/>
      <sheetName val="DRANPX14"/>
      <sheetName val="Resumo"/>
      <sheetName val="DG"/>
      <sheetName val="Medição"/>
      <sheetName val="Plan1"/>
      <sheetName val="PT"/>
      <sheetName val="RESUMO_AUT1"/>
      <sheetName val="Quadro Geral"/>
      <sheetName val="REAJU"/>
      <sheetName val="Assumptions"/>
      <sheetName val="Recmecater"/>
      <sheetName val="REC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. MED. VERTICAL (2)"/>
      <sheetName val="Q. MED. VERTICAL (P)"/>
      <sheetName val="Q. MED. VERTICAL"/>
      <sheetName val="Q. MED. VERT"/>
      <sheetName val="Sinal_Vertical (A)"/>
      <sheetName val="Contrato_BR-163"/>
      <sheetName val="Med 21"/>
      <sheetName val="MED. P MUNIC"/>
      <sheetName val="CADASTRO"/>
      <sheetName val="DADOS"/>
      <sheetName val="ISSQN"/>
      <sheetName val="B_Desempenho"/>
      <sheetName val="Contrato"/>
      <sheetName val="Sinal_Horizontal"/>
      <sheetName val="Sinal_Vertical"/>
      <sheetName val="Sinal_Vertical (B)"/>
      <sheetName val="Tacha"/>
      <sheetName val="DEFENSAS"/>
      <sheetName val="PLACAS"/>
      <sheetName val="Espessura"/>
      <sheetName val="Retro_refletância"/>
      <sheetName val="Cálculo_Medição"/>
      <sheetName val="Medição"/>
      <sheetName val="Croqui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 t="str">
            <v>SITRAN - Sinalização de Trânsito Industrial Ltda</v>
          </cell>
        </row>
        <row r="3">
          <cell r="C3" t="str">
            <v>TT-141/2006-00</v>
          </cell>
        </row>
        <row r="9">
          <cell r="C9" t="str">
            <v>DIV. SP/MS - DIV. BR-BOLÍVIA</v>
          </cell>
        </row>
        <row r="11">
          <cell r="C11" t="str">
            <v>DIV.SP/MS - ENTR. BR-163 ANEL ROD. CAMPO GRANDE</v>
          </cell>
        </row>
        <row r="13">
          <cell r="C13" t="str">
            <v>km 0 ao km 4,1 e km 11,6 ao km 175,0</v>
          </cell>
        </row>
        <row r="16">
          <cell r="C16" t="str">
            <v>167,500 Km</v>
          </cell>
        </row>
        <row r="21">
          <cell r="C21" t="str">
            <v>21ª MEDIÇÃO PARCIAL</v>
          </cell>
        </row>
        <row r="22">
          <cell r="C22" t="str">
            <v>01/06 à 30/06/2008</v>
          </cell>
        </row>
        <row r="23">
          <cell r="C23">
            <v>39622</v>
          </cell>
        </row>
        <row r="25">
          <cell r="C25">
            <v>39453</v>
          </cell>
        </row>
        <row r="29">
          <cell r="C29">
            <v>39453</v>
          </cell>
        </row>
        <row r="31">
          <cell r="C31" t="str">
            <v>Três Lagoas - MS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Cópia"/>
      <sheetName val="09-07"/>
      <sheetName val="10-07"/>
      <sheetName val="11-07"/>
      <sheetName val="12-07"/>
      <sheetName val="Não Programado"/>
      <sheetName val="Indevidas"/>
      <sheetName val="Cópia 2"/>
      <sheetName val="Resumo das Indir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Resumo do Custo Direto CP1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P AN"/>
      <sheetName val="DESEMP COM NE"/>
      <sheetName val="DESEMP COM SE"/>
      <sheetName val="DESEMP COM SL"/>
      <sheetName val="DESEMP COM TC"/>
      <sheetName val="DADOS"/>
      <sheetName val="Contratações"/>
      <sheetName val="PROP ELAB GANH"/>
      <sheetName val="PARETOS"/>
      <sheetName val="FAIXA PROPOSTAS"/>
    </sheetNames>
    <sheetDataSet>
      <sheetData sheetId="0" refreshError="1">
        <row r="36">
          <cell r="B36" t="str">
            <v>CLIENTE</v>
          </cell>
          <cell r="C36" t="str">
            <v>AN</v>
          </cell>
          <cell r="D36" t="str">
            <v>PROJETO</v>
          </cell>
          <cell r="H36" t="str">
            <v>VALOR</v>
          </cell>
        </row>
        <row r="37">
          <cell r="B37" t="str">
            <v xml:space="preserve"> CBTU</v>
          </cell>
          <cell r="C37" t="str">
            <v>NE</v>
          </cell>
          <cell r="D37" t="str">
            <v xml:space="preserve"> Infraestrutura do Metrô de Recife</v>
          </cell>
          <cell r="H37">
            <v>2032000</v>
          </cell>
        </row>
        <row r="38">
          <cell r="B38" t="str">
            <v xml:space="preserve"> CFN</v>
          </cell>
          <cell r="C38" t="str">
            <v>NE</v>
          </cell>
          <cell r="D38" t="str">
            <v xml:space="preserve"> Recuperação da Malha Ferroviária de Recife</v>
          </cell>
          <cell r="H38">
            <v>2587850</v>
          </cell>
        </row>
        <row r="39">
          <cell r="B39" t="str">
            <v xml:space="preserve"> CODEVASF</v>
          </cell>
          <cell r="C39" t="str">
            <v>NE</v>
          </cell>
          <cell r="D39" t="str">
            <v xml:space="preserve"> Obras Civis da Barragem de Poço Magro</v>
          </cell>
          <cell r="H39">
            <v>3563550</v>
          </cell>
        </row>
        <row r="40">
          <cell r="B40" t="str">
            <v xml:space="preserve"> CVRD</v>
          </cell>
          <cell r="C40" t="str">
            <v>NE</v>
          </cell>
          <cell r="D40" t="str">
            <v xml:space="preserve"> Terraplenagem e Drenagem dos Pátios A, B, C, D e F</v>
          </cell>
          <cell r="H40">
            <v>7004110</v>
          </cell>
        </row>
        <row r="41">
          <cell r="B41" t="str">
            <v xml:space="preserve"> DERBA</v>
          </cell>
          <cell r="C41" t="str">
            <v>NE</v>
          </cell>
          <cell r="D41" t="str">
            <v xml:space="preserve"> Rodovia BA-891 - Lote 2</v>
          </cell>
          <cell r="H41">
            <v>7247880</v>
          </cell>
        </row>
        <row r="42">
          <cell r="B42" t="str">
            <v xml:space="preserve"> DERBA</v>
          </cell>
          <cell r="C42" t="str">
            <v>NE</v>
          </cell>
          <cell r="D42" t="str">
            <v xml:space="preserve"> Rodovia BA-549 - Lote 2</v>
          </cell>
          <cell r="H42">
            <v>3900000</v>
          </cell>
        </row>
        <row r="43">
          <cell r="B43" t="str">
            <v xml:space="preserve"> DERBA</v>
          </cell>
          <cell r="C43" t="str">
            <v>NE</v>
          </cell>
          <cell r="D43" t="str">
            <v xml:space="preserve"> Rodovia BA-549 - Lote 1</v>
          </cell>
          <cell r="H43">
            <v>5934530</v>
          </cell>
        </row>
        <row r="44">
          <cell r="B44" t="str">
            <v xml:space="preserve"> DERBA</v>
          </cell>
          <cell r="C44" t="str">
            <v>NE</v>
          </cell>
          <cell r="D44" t="str">
            <v xml:space="preserve"> Rodovia BA-891 - Lote 1</v>
          </cell>
          <cell r="H44">
            <v>6603310</v>
          </cell>
        </row>
        <row r="45">
          <cell r="B45" t="str">
            <v xml:space="preserve"> DER-MA</v>
          </cell>
          <cell r="C45" t="str">
            <v>NE</v>
          </cell>
          <cell r="D45" t="str">
            <v xml:space="preserve"> MA-206 - Entroncamento BR-316/Vila Piritina - Caratupera</v>
          </cell>
          <cell r="H45">
            <v>5925820</v>
          </cell>
        </row>
        <row r="46">
          <cell r="B46" t="str">
            <v xml:space="preserve"> DNER</v>
          </cell>
          <cell r="C46" t="str">
            <v>NE</v>
          </cell>
          <cell r="D46" t="str">
            <v xml:space="preserve"> Projeto CREMA GO-01</v>
          </cell>
          <cell r="H46">
            <v>4929518.75</v>
          </cell>
        </row>
        <row r="47">
          <cell r="B47" t="str">
            <v xml:space="preserve"> EMBASA</v>
          </cell>
          <cell r="C47" t="str">
            <v>NE</v>
          </cell>
          <cell r="D47" t="str">
            <v xml:space="preserve"> Bacia do Alto Pituaçu</v>
          </cell>
          <cell r="H47">
            <v>10345540</v>
          </cell>
        </row>
        <row r="48">
          <cell r="B48" t="str">
            <v xml:space="preserve"> INFRAERO</v>
          </cell>
          <cell r="C48" t="str">
            <v>NE</v>
          </cell>
          <cell r="D48" t="str">
            <v xml:space="preserve"> Ampliação da Pista de Pouso do Aeroporto de Natal</v>
          </cell>
          <cell r="H48">
            <v>4154290</v>
          </cell>
        </row>
        <row r="49">
          <cell r="B49" t="str">
            <v xml:space="preserve"> INFRAERO/GEP</v>
          </cell>
          <cell r="C49" t="str">
            <v>NE</v>
          </cell>
          <cell r="D49" t="str">
            <v xml:space="preserve"> Pré-qualificação do Aeroporto de Recife</v>
          </cell>
          <cell r="H49">
            <v>0</v>
          </cell>
        </row>
        <row r="50">
          <cell r="B50" t="str">
            <v xml:space="preserve"> VALEC</v>
          </cell>
          <cell r="C50" t="str">
            <v>NE</v>
          </cell>
          <cell r="D50" t="str">
            <v xml:space="preserve"> Obras Ferroviárias entre Ribeirão Mosquito e Rio Campo Alegre</v>
          </cell>
          <cell r="H50">
            <v>8930340</v>
          </cell>
        </row>
        <row r="51">
          <cell r="B51" t="str">
            <v xml:space="preserve"> VALEC</v>
          </cell>
          <cell r="C51" t="str">
            <v>NE</v>
          </cell>
          <cell r="D51" t="str">
            <v xml:space="preserve"> Infraestrutura Ferroviária entre Senador Canedo a Porangatú</v>
          </cell>
          <cell r="H51">
            <v>4846340</v>
          </cell>
        </row>
        <row r="52">
          <cell r="B52" t="str">
            <v xml:space="preserve"> BEPREM</v>
          </cell>
          <cell r="C52" t="str">
            <v>SE</v>
          </cell>
          <cell r="D52" t="str">
            <v xml:space="preserve"> Lagoa Acqua Park</v>
          </cell>
          <cell r="H52">
            <v>1114290</v>
          </cell>
        </row>
        <row r="53">
          <cell r="B53" t="str">
            <v xml:space="preserve"> CMM</v>
          </cell>
          <cell r="C53" t="str">
            <v>SE</v>
          </cell>
          <cell r="D53" t="str">
            <v xml:space="preserve"> Construção da Fábrica em Três Marias</v>
          </cell>
          <cell r="H53">
            <v>4055030</v>
          </cell>
        </row>
        <row r="54">
          <cell r="B54" t="str">
            <v xml:space="preserve"> COPEBRÁS</v>
          </cell>
          <cell r="C54" t="str">
            <v>SE</v>
          </cell>
          <cell r="D54" t="str">
            <v xml:space="preserve"> Unidade de Fertilizantes de Catalão</v>
          </cell>
          <cell r="H54">
            <v>14182980</v>
          </cell>
        </row>
        <row r="55">
          <cell r="B55" t="str">
            <v xml:space="preserve"> DER-ES</v>
          </cell>
          <cell r="C55" t="str">
            <v>SE</v>
          </cell>
          <cell r="D55" t="str">
            <v xml:space="preserve"> Variante Ferroviária Flexal-Viana</v>
          </cell>
          <cell r="H55">
            <v>16967850</v>
          </cell>
        </row>
        <row r="56">
          <cell r="B56" t="str">
            <v xml:space="preserve"> DER-MG</v>
          </cell>
          <cell r="C56" t="str">
            <v>SE</v>
          </cell>
          <cell r="D56" t="str">
            <v xml:space="preserve"> Contorno Rodoviário de Lavras</v>
          </cell>
          <cell r="H56">
            <v>4524930</v>
          </cell>
        </row>
        <row r="57">
          <cell r="B57" t="str">
            <v xml:space="preserve"> DER-MG</v>
          </cell>
          <cell r="C57" t="str">
            <v>SE</v>
          </cell>
          <cell r="D57" t="str">
            <v xml:space="preserve"> BR-356 - Ervália / Muriaé</v>
          </cell>
          <cell r="H57">
            <v>5111850</v>
          </cell>
        </row>
        <row r="58">
          <cell r="B58" t="str">
            <v xml:space="preserve"> DNER</v>
          </cell>
          <cell r="C58" t="str">
            <v>SE</v>
          </cell>
          <cell r="D58" t="str">
            <v xml:space="preserve"> Variante da Região do Viaduto Vila Rica</v>
          </cell>
          <cell r="H58">
            <v>8701970</v>
          </cell>
        </row>
        <row r="59">
          <cell r="B59" t="str">
            <v xml:space="preserve"> DNER</v>
          </cell>
          <cell r="C59" t="str">
            <v>SE</v>
          </cell>
          <cell r="D59" t="str">
            <v xml:space="preserve"> Projeto CREMA - BR-040 - MG</v>
          </cell>
          <cell r="H59">
            <v>9092731.25</v>
          </cell>
        </row>
        <row r="60">
          <cell r="B60" t="str">
            <v xml:space="preserve"> Ferteco</v>
          </cell>
          <cell r="C60" t="str">
            <v>SE</v>
          </cell>
          <cell r="D60" t="str">
            <v xml:space="preserve"> Ramal Ferroviário do Córrego do Feijão</v>
          </cell>
          <cell r="H60">
            <v>7863476.8553814301</v>
          </cell>
        </row>
        <row r="61">
          <cell r="B61" t="str">
            <v xml:space="preserve"> PM Juizde Fora</v>
          </cell>
          <cell r="C61" t="str">
            <v>SE</v>
          </cell>
          <cell r="D61" t="str">
            <v xml:space="preserve"> Infra e Superestrutura Ferroviária - Lote 2</v>
          </cell>
          <cell r="H61">
            <v>25573420</v>
          </cell>
        </row>
        <row r="62">
          <cell r="B62" t="str">
            <v xml:space="preserve"> PM Juizde Fora</v>
          </cell>
          <cell r="C62" t="str">
            <v>SE</v>
          </cell>
          <cell r="D62" t="str">
            <v xml:space="preserve"> Infra e Superestrutura Ferroviária - Lote 1</v>
          </cell>
          <cell r="H62">
            <v>17782500</v>
          </cell>
        </row>
        <row r="63">
          <cell r="B63" t="str">
            <v xml:space="preserve"> PM Juizde Fora</v>
          </cell>
          <cell r="C63" t="str">
            <v>SE</v>
          </cell>
          <cell r="D63" t="str">
            <v xml:space="preserve"> Infra e Superestrutura Ferroviária - Lote 3</v>
          </cell>
          <cell r="H63">
            <v>24874450</v>
          </cell>
        </row>
        <row r="64">
          <cell r="B64" t="str">
            <v xml:space="preserve"> ABB</v>
          </cell>
          <cell r="C64" t="str">
            <v>SL</v>
          </cell>
          <cell r="D64" t="str">
            <v xml:space="preserve"> Subestação Transformadora de Energia - GARABÍ II</v>
          </cell>
          <cell r="H64">
            <v>6080923</v>
          </cell>
        </row>
        <row r="65">
          <cell r="B65" t="str">
            <v xml:space="preserve"> CISA</v>
          </cell>
          <cell r="C65" t="str">
            <v>SL</v>
          </cell>
          <cell r="D65" t="str">
            <v xml:space="preserve"> Edificações Administrativas e Fundações para Equipamentos</v>
          </cell>
          <cell r="H65">
            <v>5139490</v>
          </cell>
        </row>
        <row r="66">
          <cell r="B66" t="str">
            <v xml:space="preserve"> DAER</v>
          </cell>
          <cell r="C66" t="str">
            <v>SL</v>
          </cell>
          <cell r="D66" t="str">
            <v xml:space="preserve"> Pré-qualificação do Projeto CREMA - RS</v>
          </cell>
          <cell r="H66">
            <v>0</v>
          </cell>
        </row>
        <row r="67">
          <cell r="B67" t="str">
            <v xml:space="preserve"> DAER</v>
          </cell>
          <cell r="C67" t="str">
            <v>SL</v>
          </cell>
          <cell r="D67" t="str">
            <v xml:space="preserve"> RS-377 - Santa Tecla / Jóia</v>
          </cell>
          <cell r="H67">
            <v>6635212</v>
          </cell>
        </row>
        <row r="68">
          <cell r="B68" t="str">
            <v xml:space="preserve"> DAER</v>
          </cell>
          <cell r="C68" t="str">
            <v>SL</v>
          </cell>
          <cell r="D68" t="str">
            <v xml:space="preserve"> RS-377 - Manoel Viana</v>
          </cell>
          <cell r="H68">
            <v>6372469</v>
          </cell>
        </row>
        <row r="69">
          <cell r="B69" t="str">
            <v xml:space="preserve"> DNER</v>
          </cell>
          <cell r="C69" t="str">
            <v>SL</v>
          </cell>
          <cell r="D69" t="str">
            <v xml:space="preserve"> Contorno de Santa Rosa</v>
          </cell>
          <cell r="H69">
            <v>3812839.0243902439</v>
          </cell>
        </row>
        <row r="70">
          <cell r="B70" t="str">
            <v xml:space="preserve"> INFRAERO</v>
          </cell>
          <cell r="C70" t="str">
            <v>SL</v>
          </cell>
          <cell r="D70" t="str">
            <v xml:space="preserve"> Infraestrutura do Aeroporto de Viracopos</v>
          </cell>
          <cell r="H70">
            <v>9053610</v>
          </cell>
        </row>
        <row r="71">
          <cell r="B71" t="str">
            <v xml:space="preserve"> Petrobrás</v>
          </cell>
          <cell r="C71" t="str">
            <v>SL</v>
          </cell>
          <cell r="D71" t="str">
            <v xml:space="preserve"> Cabos de Fibra Óptica entre Biguaçu e Canoas-Lote V</v>
          </cell>
          <cell r="H71">
            <v>11704301</v>
          </cell>
        </row>
        <row r="72">
          <cell r="B72" t="str">
            <v xml:space="preserve"> Petrobrás</v>
          </cell>
          <cell r="C72" t="str">
            <v>SL</v>
          </cell>
          <cell r="D72" t="str">
            <v xml:space="preserve"> Cabos de Fibra Óptica entre Paulínea e Araucária-Lote III</v>
          </cell>
          <cell r="H72">
            <v>10929025</v>
          </cell>
        </row>
        <row r="73">
          <cell r="B73" t="str">
            <v xml:space="preserve"> Petrobrás</v>
          </cell>
          <cell r="C73" t="str">
            <v>SL</v>
          </cell>
          <cell r="D73" t="str">
            <v xml:space="preserve"> Cabos de Fibra Óptica entre Biguaçu e Joinvile-Lotes IV e IVA</v>
          </cell>
          <cell r="H73">
            <v>10648084</v>
          </cell>
        </row>
        <row r="74">
          <cell r="B74" t="str">
            <v xml:space="preserve"> Placas do PR</v>
          </cell>
          <cell r="C74" t="str">
            <v>SL</v>
          </cell>
          <cell r="D74" t="str">
            <v xml:space="preserve"> Infraestrutura Industrial e Obras Complementares</v>
          </cell>
          <cell r="H74">
            <v>4056000</v>
          </cell>
        </row>
        <row r="75">
          <cell r="B75" t="str">
            <v xml:space="preserve"> PM Florianópolis</v>
          </cell>
          <cell r="C75" t="str">
            <v>SL</v>
          </cell>
          <cell r="D75" t="str">
            <v xml:space="preserve"> Complexo Viário Rita Maria</v>
          </cell>
          <cell r="H75">
            <v>1974795</v>
          </cell>
        </row>
        <row r="76">
          <cell r="B76" t="str">
            <v xml:space="preserve"> RODONORTE</v>
          </cell>
          <cell r="C76" t="str">
            <v>SL</v>
          </cell>
          <cell r="D76" t="str">
            <v xml:space="preserve"> BR-376- Trecho Mauá da Serra/Serra do Cadeado</v>
          </cell>
          <cell r="H76">
            <v>1690140</v>
          </cell>
        </row>
        <row r="77">
          <cell r="B77" t="str">
            <v xml:space="preserve"> BARRAMAR</v>
          </cell>
          <cell r="C77" t="str">
            <v>TC</v>
          </cell>
          <cell r="D77" t="str">
            <v xml:space="preserve"> Rede de Dutos entre o Rio de Janeiro e Taubaté</v>
          </cell>
          <cell r="H77">
            <v>5875551.7596062673</v>
          </cell>
        </row>
        <row r="78">
          <cell r="B78" t="str">
            <v xml:space="preserve"> TELEMAR</v>
          </cell>
          <cell r="C78" t="str">
            <v>TC</v>
          </cell>
          <cell r="D78" t="str">
            <v xml:space="preserve"> Rota Óptica Estreito / Balsas - MA</v>
          </cell>
          <cell r="H78">
            <v>1851890</v>
          </cell>
        </row>
        <row r="79">
          <cell r="B79" t="str">
            <v xml:space="preserve"> TELEMAR - BA</v>
          </cell>
          <cell r="C79" t="str">
            <v>TC</v>
          </cell>
          <cell r="D79" t="str">
            <v xml:space="preserve"> Instalação e Manutenção da Rede de Acesso da BA e SE-Lote 2</v>
          </cell>
          <cell r="H79">
            <v>7917790</v>
          </cell>
        </row>
        <row r="80">
          <cell r="B80" t="str">
            <v xml:space="preserve"> TELEMAR - BA</v>
          </cell>
          <cell r="C80" t="str">
            <v>TC</v>
          </cell>
          <cell r="D80" t="str">
            <v xml:space="preserve"> Instalação e Manutenção da Rede de Acesso da BA e SE-Lote 1</v>
          </cell>
          <cell r="H80">
            <v>8961680</v>
          </cell>
        </row>
        <row r="81">
          <cell r="B81" t="str">
            <v xml:space="preserve"> TELEMAR - BA</v>
          </cell>
          <cell r="C81" t="str">
            <v>TC</v>
          </cell>
          <cell r="D81" t="str">
            <v xml:space="preserve"> Instalação e Manutenção da Rede de Acesso da BA e SE-Lote 9</v>
          </cell>
          <cell r="H81">
            <v>6882620</v>
          </cell>
        </row>
        <row r="82">
          <cell r="B82" t="str">
            <v xml:space="preserve"> TELEMAR - BA</v>
          </cell>
          <cell r="C82" t="str">
            <v>TC</v>
          </cell>
          <cell r="D82" t="str">
            <v xml:space="preserve"> Instalação e Manutenção da Rede de Acesso da BA e SE-Lote 3</v>
          </cell>
          <cell r="H82">
            <v>7947320</v>
          </cell>
        </row>
        <row r="83">
          <cell r="B83" t="str">
            <v xml:space="preserve"> TELEMAR - BA</v>
          </cell>
          <cell r="C83" t="str">
            <v>TC</v>
          </cell>
          <cell r="D83" t="str">
            <v xml:space="preserve"> Instalação e Manutenção da Rede de Acesso da BA e SE-Lote 4</v>
          </cell>
          <cell r="H83">
            <v>8552310</v>
          </cell>
        </row>
        <row r="84">
          <cell r="B84" t="str">
            <v xml:space="preserve"> TELEMAR - BA</v>
          </cell>
          <cell r="C84" t="str">
            <v>TC</v>
          </cell>
          <cell r="D84" t="str">
            <v xml:space="preserve"> Instalação e Manutenção da Rede de Acesso da BA e SE-Lote 5</v>
          </cell>
          <cell r="H84">
            <v>10201150</v>
          </cell>
        </row>
        <row r="85">
          <cell r="B85" t="str">
            <v xml:space="preserve"> TELEMAR-RJ</v>
          </cell>
          <cell r="C85" t="str">
            <v>TC</v>
          </cell>
          <cell r="D85" t="str">
            <v xml:space="preserve"> VAPT-RJ-Instalação e Manutenção de Telefones Públicos</v>
          </cell>
          <cell r="H85">
            <v>5201180</v>
          </cell>
        </row>
        <row r="86">
          <cell r="B86" t="str">
            <v xml:space="preserve"> TELEMAR-RJ</v>
          </cell>
          <cell r="C86" t="str">
            <v>TC</v>
          </cell>
          <cell r="D86" t="str">
            <v xml:space="preserve"> Instalação e Manutenção de Telefones Públicos</v>
          </cell>
          <cell r="H86">
            <v>563920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ANO</v>
          </cell>
          <cell r="B1" t="str">
            <v>AN</v>
          </cell>
          <cell r="C1" t="str">
            <v>RESP</v>
          </cell>
          <cell r="D1" t="str">
            <v>SETOR</v>
          </cell>
          <cell r="E1" t="str">
            <v>ÁREA</v>
          </cell>
          <cell r="F1" t="str">
            <v>CLIENTE</v>
          </cell>
          <cell r="G1" t="str">
            <v>PROJETO</v>
          </cell>
          <cell r="H1" t="str">
            <v>VALOR</v>
          </cell>
          <cell r="I1" t="str">
            <v>STATUS</v>
          </cell>
          <cell r="J1" t="str">
            <v>ENTREGA</v>
          </cell>
          <cell r="K1" t="str">
            <v>POS_AG</v>
          </cell>
          <cell r="L1" t="str">
            <v>CONTR</v>
          </cell>
          <cell r="M1" t="str">
            <v>OBSERVAÇÃO</v>
          </cell>
        </row>
        <row r="2">
          <cell r="A2">
            <v>1993</v>
          </cell>
          <cell r="B2" t="str">
            <v>NE</v>
          </cell>
          <cell r="C2" t="str">
            <v>-</v>
          </cell>
          <cell r="D2" t="str">
            <v>SPB</v>
          </cell>
          <cell r="E2" t="str">
            <v>DIV</v>
          </cell>
          <cell r="F2" t="str">
            <v>TELEBRASÍLIA</v>
          </cell>
          <cell r="G2" t="str">
            <v>Estação Telefônica Centro-Norte-Brasília</v>
          </cell>
          <cell r="H2">
            <v>21558432</v>
          </cell>
          <cell r="J2">
            <v>34090</v>
          </cell>
          <cell r="K2">
            <v>24</v>
          </cell>
          <cell r="L2">
            <v>0</v>
          </cell>
          <cell r="M2" t="str">
            <v>24º Lugar</v>
          </cell>
        </row>
        <row r="3">
          <cell r="A3">
            <v>1993</v>
          </cell>
          <cell r="B3" t="str">
            <v>NE</v>
          </cell>
          <cell r="C3" t="str">
            <v>-</v>
          </cell>
          <cell r="D3" t="str">
            <v>SPB</v>
          </cell>
          <cell r="E3" t="str">
            <v>SAN</v>
          </cell>
          <cell r="F3" t="str">
            <v>COMPESA</v>
          </cell>
          <cell r="G3" t="str">
            <v>Esgoto Sanitário da Bacia de Brasília Teimosa</v>
          </cell>
          <cell r="H3">
            <v>3486757</v>
          </cell>
          <cell r="J3">
            <v>34090</v>
          </cell>
          <cell r="K3" t="str">
            <v>-</v>
          </cell>
          <cell r="L3">
            <v>0</v>
          </cell>
          <cell r="M3" t="str">
            <v>Perdemos no Sorteio</v>
          </cell>
        </row>
        <row r="4">
          <cell r="A4">
            <v>1993</v>
          </cell>
          <cell r="B4" t="str">
            <v>NE</v>
          </cell>
          <cell r="C4" t="str">
            <v>-</v>
          </cell>
          <cell r="D4" t="str">
            <v>SPB</v>
          </cell>
          <cell r="E4" t="str">
            <v>HAB</v>
          </cell>
          <cell r="F4" t="str">
            <v>CVRD</v>
          </cell>
          <cell r="G4" t="str">
            <v>Emp. Habitacional - Chácara do Lua - 1º Alt.</v>
          </cell>
          <cell r="H4">
            <v>844844</v>
          </cell>
          <cell r="J4">
            <v>34121</v>
          </cell>
          <cell r="K4">
            <v>3</v>
          </cell>
          <cell r="L4">
            <v>0</v>
          </cell>
          <cell r="M4" t="str">
            <v>3º Lugar</v>
          </cell>
        </row>
        <row r="5">
          <cell r="A5">
            <v>1993</v>
          </cell>
          <cell r="B5" t="str">
            <v>NE</v>
          </cell>
          <cell r="C5" t="str">
            <v>-</v>
          </cell>
          <cell r="D5" t="str">
            <v>SPB</v>
          </cell>
          <cell r="E5" t="str">
            <v>HAB</v>
          </cell>
          <cell r="F5" t="str">
            <v>CVRD</v>
          </cell>
          <cell r="G5" t="str">
            <v>Emp. Habitacional - Chácara do Sol - 1º Alt.</v>
          </cell>
          <cell r="H5">
            <v>1067753</v>
          </cell>
          <cell r="J5">
            <v>34121</v>
          </cell>
          <cell r="K5">
            <v>3</v>
          </cell>
          <cell r="L5">
            <v>0</v>
          </cell>
          <cell r="M5" t="str">
            <v>3º Lugar</v>
          </cell>
        </row>
        <row r="6">
          <cell r="A6">
            <v>1993</v>
          </cell>
          <cell r="B6" t="str">
            <v>NE</v>
          </cell>
          <cell r="C6" t="str">
            <v>-</v>
          </cell>
          <cell r="D6" t="str">
            <v>SPB</v>
          </cell>
          <cell r="E6" t="str">
            <v>HAB</v>
          </cell>
          <cell r="F6" t="str">
            <v>CVRD</v>
          </cell>
          <cell r="G6" t="str">
            <v>Emp. Habitacional - Chácara do Sol - 2º Alt.</v>
          </cell>
          <cell r="H6">
            <v>944788</v>
          </cell>
          <cell r="J6">
            <v>34121</v>
          </cell>
          <cell r="K6" t="str">
            <v>-</v>
          </cell>
          <cell r="L6">
            <v>0</v>
          </cell>
          <cell r="M6" t="str">
            <v>1º Lugar</v>
          </cell>
        </row>
        <row r="7">
          <cell r="A7">
            <v>1993</v>
          </cell>
          <cell r="B7" t="str">
            <v>NE</v>
          </cell>
          <cell r="C7" t="str">
            <v>-</v>
          </cell>
          <cell r="D7" t="str">
            <v>SPB</v>
          </cell>
          <cell r="E7" t="str">
            <v>HAB</v>
          </cell>
          <cell r="F7" t="str">
            <v>CVRD</v>
          </cell>
          <cell r="G7" t="str">
            <v>Emp. Habitacional - Chácara do Lua - 2º Alt.</v>
          </cell>
          <cell r="H7">
            <v>777513</v>
          </cell>
          <cell r="J7">
            <v>34121</v>
          </cell>
          <cell r="K7" t="str">
            <v>-</v>
          </cell>
          <cell r="L7">
            <v>0</v>
          </cell>
          <cell r="M7" t="str">
            <v>1º Lugar</v>
          </cell>
        </row>
        <row r="8">
          <cell r="A8">
            <v>1993</v>
          </cell>
          <cell r="B8" t="str">
            <v>NE</v>
          </cell>
          <cell r="C8" t="str">
            <v>-</v>
          </cell>
          <cell r="D8" t="str">
            <v>PUB</v>
          </cell>
          <cell r="E8" t="str">
            <v>ROD</v>
          </cell>
          <cell r="F8" t="str">
            <v>DER-MA</v>
          </cell>
          <cell r="G8" t="str">
            <v>MA-201-COHAB/Maiobão</v>
          </cell>
          <cell r="H8">
            <v>3918794</v>
          </cell>
          <cell r="J8">
            <v>34121</v>
          </cell>
          <cell r="K8">
            <v>2</v>
          </cell>
          <cell r="L8">
            <v>0</v>
          </cell>
          <cell r="M8" t="str">
            <v>2º Lugar</v>
          </cell>
        </row>
        <row r="9">
          <cell r="A9">
            <v>1993</v>
          </cell>
          <cell r="B9" t="str">
            <v>NE</v>
          </cell>
          <cell r="C9" t="str">
            <v>-</v>
          </cell>
          <cell r="D9" t="str">
            <v>PUB</v>
          </cell>
          <cell r="E9" t="str">
            <v>ROD</v>
          </cell>
          <cell r="F9" t="str">
            <v>DER-MA</v>
          </cell>
          <cell r="G9" t="str">
            <v>MA-201-Maiobão/São José do Ribamar</v>
          </cell>
          <cell r="H9">
            <v>2784735</v>
          </cell>
          <cell r="J9">
            <v>34121</v>
          </cell>
          <cell r="K9" t="str">
            <v>-</v>
          </cell>
          <cell r="L9">
            <v>0</v>
          </cell>
          <cell r="M9" t="str">
            <v>1º Lugar</v>
          </cell>
        </row>
        <row r="10">
          <cell r="A10">
            <v>1993</v>
          </cell>
          <cell r="B10" t="str">
            <v>NE</v>
          </cell>
          <cell r="C10" t="str">
            <v>-</v>
          </cell>
          <cell r="D10" t="str">
            <v>SPB</v>
          </cell>
          <cell r="E10" t="str">
            <v>SAN</v>
          </cell>
          <cell r="F10" t="str">
            <v>CASAL</v>
          </cell>
          <cell r="G10" t="str">
            <v>Coletor Lagunar de Esgotos de Maceió</v>
          </cell>
          <cell r="H10">
            <v>24140891</v>
          </cell>
          <cell r="J10">
            <v>34151</v>
          </cell>
          <cell r="K10" t="str">
            <v>-</v>
          </cell>
          <cell r="L10">
            <v>0</v>
          </cell>
          <cell r="M10" t="str">
            <v>1º Lugar</v>
          </cell>
        </row>
        <row r="11">
          <cell r="A11">
            <v>1993</v>
          </cell>
          <cell r="B11" t="str">
            <v>NE</v>
          </cell>
          <cell r="C11" t="str">
            <v>-</v>
          </cell>
          <cell r="D11" t="str">
            <v>PUB</v>
          </cell>
          <cell r="E11" t="str">
            <v>ROD</v>
          </cell>
          <cell r="F11" t="str">
            <v>DER-PB</v>
          </cell>
          <cell r="G11" t="str">
            <v>Rodovia PB-359</v>
          </cell>
          <cell r="H11">
            <v>5008309</v>
          </cell>
          <cell r="J11">
            <v>34182</v>
          </cell>
          <cell r="K11">
            <v>1</v>
          </cell>
          <cell r="L11">
            <v>1</v>
          </cell>
          <cell r="M11" t="str">
            <v>1º Lugar</v>
          </cell>
        </row>
        <row r="12">
          <cell r="A12">
            <v>1993</v>
          </cell>
          <cell r="B12" t="str">
            <v>NE</v>
          </cell>
          <cell r="C12" t="str">
            <v>-</v>
          </cell>
          <cell r="D12" t="str">
            <v>PUB</v>
          </cell>
          <cell r="E12" t="str">
            <v>ROD</v>
          </cell>
          <cell r="F12" t="str">
            <v>DER-MA</v>
          </cell>
          <cell r="G12" t="str">
            <v>MA-006-Babilônia/Tarso Fragoso</v>
          </cell>
          <cell r="H12">
            <v>5000000</v>
          </cell>
          <cell r="J12">
            <v>34213</v>
          </cell>
          <cell r="K12">
            <v>4</v>
          </cell>
          <cell r="L12">
            <v>0</v>
          </cell>
          <cell r="M12" t="str">
            <v>4º Lugar</v>
          </cell>
        </row>
        <row r="13">
          <cell r="A13">
            <v>1993</v>
          </cell>
          <cell r="B13" t="str">
            <v>NE</v>
          </cell>
          <cell r="C13" t="str">
            <v>-</v>
          </cell>
          <cell r="D13" t="str">
            <v>PUB</v>
          </cell>
          <cell r="E13" t="str">
            <v>ROD</v>
          </cell>
          <cell r="F13" t="str">
            <v>DER-MA</v>
          </cell>
          <cell r="G13" t="str">
            <v>MA-006-Balsas/Babilônia</v>
          </cell>
          <cell r="H13">
            <v>5138326</v>
          </cell>
          <cell r="J13">
            <v>34213</v>
          </cell>
          <cell r="K13">
            <v>3</v>
          </cell>
          <cell r="L13">
            <v>0</v>
          </cell>
          <cell r="M13" t="str">
            <v>3º Lugar</v>
          </cell>
        </row>
        <row r="14">
          <cell r="A14">
            <v>1993</v>
          </cell>
          <cell r="B14" t="str">
            <v>NE</v>
          </cell>
          <cell r="C14" t="str">
            <v>-</v>
          </cell>
          <cell r="D14" t="str">
            <v>PUB</v>
          </cell>
          <cell r="E14" t="str">
            <v>ROD</v>
          </cell>
          <cell r="F14" t="str">
            <v>DER-MA</v>
          </cell>
          <cell r="G14" t="str">
            <v>MA-006-Presidente Colinas/Colinas</v>
          </cell>
          <cell r="H14">
            <v>5486196</v>
          </cell>
          <cell r="J14">
            <v>34213</v>
          </cell>
          <cell r="K14">
            <v>10</v>
          </cell>
          <cell r="L14">
            <v>0</v>
          </cell>
          <cell r="M14" t="str">
            <v>10º Lugar</v>
          </cell>
        </row>
        <row r="15">
          <cell r="A15">
            <v>1993</v>
          </cell>
          <cell r="B15" t="str">
            <v>NE</v>
          </cell>
          <cell r="C15" t="str">
            <v>-</v>
          </cell>
          <cell r="D15" t="str">
            <v>SPB</v>
          </cell>
          <cell r="E15" t="str">
            <v>SAN</v>
          </cell>
          <cell r="F15" t="str">
            <v>PM Barreiras</v>
          </cell>
          <cell r="G15" t="str">
            <v>Obras de Infra-estrutura e Saneamento Básico</v>
          </cell>
          <cell r="H15">
            <v>17913791</v>
          </cell>
          <cell r="J15">
            <v>34213</v>
          </cell>
          <cell r="K15">
            <v>3</v>
          </cell>
          <cell r="L15">
            <v>0</v>
          </cell>
          <cell r="M15" t="str">
            <v>3º Lugar</v>
          </cell>
        </row>
        <row r="16">
          <cell r="A16">
            <v>1993</v>
          </cell>
          <cell r="B16" t="str">
            <v>NE</v>
          </cell>
          <cell r="C16" t="str">
            <v>-</v>
          </cell>
          <cell r="D16" t="str">
            <v>-</v>
          </cell>
          <cell r="E16" t="str">
            <v>COM</v>
          </cell>
          <cell r="F16" t="str">
            <v>Tecma</v>
          </cell>
          <cell r="G16" t="str">
            <v>Terraplenagem do Carrefour-Brasília</v>
          </cell>
          <cell r="H16">
            <v>3558109</v>
          </cell>
          <cell r="J16">
            <v>34243</v>
          </cell>
          <cell r="K16">
            <v>4</v>
          </cell>
          <cell r="L16">
            <v>0</v>
          </cell>
          <cell r="M16" t="str">
            <v>4º Lugar</v>
          </cell>
        </row>
        <row r="17">
          <cell r="A17">
            <v>1993</v>
          </cell>
          <cell r="B17" t="str">
            <v>NE</v>
          </cell>
          <cell r="C17" t="str">
            <v>-</v>
          </cell>
          <cell r="D17" t="str">
            <v>-</v>
          </cell>
          <cell r="E17" t="str">
            <v>JUST</v>
          </cell>
          <cell r="F17" t="str">
            <v>TRT</v>
          </cell>
          <cell r="G17" t="str">
            <v>TRT-Ampliação do Prédio Sede-MA</v>
          </cell>
          <cell r="H17">
            <v>1449194</v>
          </cell>
          <cell r="J17">
            <v>34274</v>
          </cell>
          <cell r="K17">
            <v>4</v>
          </cell>
          <cell r="L17">
            <v>0</v>
          </cell>
          <cell r="M17" t="str">
            <v>4º Lugar</v>
          </cell>
        </row>
        <row r="18">
          <cell r="A18">
            <v>1993</v>
          </cell>
          <cell r="B18" t="str">
            <v>NE</v>
          </cell>
          <cell r="C18" t="str">
            <v>-</v>
          </cell>
          <cell r="D18" t="str">
            <v>-</v>
          </cell>
          <cell r="E18" t="str">
            <v>ROD</v>
          </cell>
          <cell r="F18" t="str">
            <v>DER-PI</v>
          </cell>
          <cell r="G18" t="str">
            <v>PI-254/BR-135-Santa Filomena-Lote 3</v>
          </cell>
          <cell r="H18">
            <v>1982187</v>
          </cell>
          <cell r="J18">
            <v>34304</v>
          </cell>
          <cell r="K18">
            <v>2</v>
          </cell>
          <cell r="L18">
            <v>0</v>
          </cell>
          <cell r="M18" t="str">
            <v>2ºLugar</v>
          </cell>
        </row>
        <row r="19">
          <cell r="A19">
            <v>1993</v>
          </cell>
          <cell r="B19" t="str">
            <v>NE</v>
          </cell>
          <cell r="C19" t="str">
            <v>-</v>
          </cell>
          <cell r="D19" t="str">
            <v>-</v>
          </cell>
          <cell r="E19" t="str">
            <v>ROD</v>
          </cell>
          <cell r="F19" t="str">
            <v>DER-PI</v>
          </cell>
          <cell r="G19" t="str">
            <v>PI-112-Manoel Alves/Porto-Lote 4</v>
          </cell>
          <cell r="H19">
            <v>2209571</v>
          </cell>
          <cell r="J19">
            <v>34304</v>
          </cell>
          <cell r="K19">
            <v>2</v>
          </cell>
          <cell r="L19">
            <v>0</v>
          </cell>
          <cell r="M19" t="str">
            <v>2ºLugar</v>
          </cell>
        </row>
        <row r="20">
          <cell r="A20">
            <v>1993</v>
          </cell>
          <cell r="B20" t="str">
            <v>NE</v>
          </cell>
          <cell r="C20" t="str">
            <v>-</v>
          </cell>
          <cell r="D20" t="str">
            <v>-</v>
          </cell>
          <cell r="E20" t="str">
            <v>SAN</v>
          </cell>
          <cell r="F20" t="str">
            <v>PM C. Grande</v>
          </cell>
          <cell r="G20" t="str">
            <v>Rede de Esgotamento Sanitário</v>
          </cell>
          <cell r="H20">
            <v>656070</v>
          </cell>
          <cell r="J20">
            <v>34304</v>
          </cell>
          <cell r="K20">
            <v>6</v>
          </cell>
          <cell r="L20">
            <v>0</v>
          </cell>
          <cell r="M20" t="str">
            <v>6º Lugar</v>
          </cell>
        </row>
        <row r="21">
          <cell r="A21">
            <v>1993</v>
          </cell>
          <cell r="B21" t="str">
            <v>NE</v>
          </cell>
          <cell r="C21" t="str">
            <v>-</v>
          </cell>
          <cell r="D21" t="str">
            <v>-</v>
          </cell>
          <cell r="E21" t="str">
            <v>ENE</v>
          </cell>
          <cell r="F21" t="str">
            <v>Petrobrás</v>
          </cell>
          <cell r="G21" t="str">
            <v>Bases de Combustíveis de Brasília</v>
          </cell>
          <cell r="H21">
            <v>2479627</v>
          </cell>
          <cell r="J21">
            <v>34335</v>
          </cell>
          <cell r="K21">
            <v>3</v>
          </cell>
          <cell r="L21">
            <v>0</v>
          </cell>
          <cell r="M21" t="str">
            <v>3º Lugar (Triunfo)</v>
          </cell>
        </row>
        <row r="22">
          <cell r="A22">
            <v>1993</v>
          </cell>
          <cell r="B22" t="str">
            <v>NE</v>
          </cell>
          <cell r="C22" t="str">
            <v>-</v>
          </cell>
          <cell r="D22" t="str">
            <v>-</v>
          </cell>
          <cell r="E22" t="str">
            <v>ROD</v>
          </cell>
          <cell r="F22" t="str">
            <v>DER-BA</v>
          </cell>
          <cell r="G22" t="str">
            <v>BR-407-Entroncamento BA-052/Macajuba</v>
          </cell>
          <cell r="H22">
            <v>1763939</v>
          </cell>
          <cell r="J22">
            <v>34335</v>
          </cell>
          <cell r="K22">
            <v>5</v>
          </cell>
          <cell r="L22">
            <v>0</v>
          </cell>
          <cell r="M22" t="str">
            <v>5º Lugar</v>
          </cell>
        </row>
        <row r="23">
          <cell r="A23">
            <v>1993</v>
          </cell>
          <cell r="B23" t="str">
            <v>NE</v>
          </cell>
          <cell r="C23" t="str">
            <v>-</v>
          </cell>
          <cell r="D23" t="str">
            <v>-</v>
          </cell>
          <cell r="E23" t="str">
            <v>ROD</v>
          </cell>
          <cell r="F23" t="str">
            <v>DER-BA</v>
          </cell>
          <cell r="G23" t="str">
            <v>BR-407-Entroncamento BA-421/Rui Barbosa</v>
          </cell>
          <cell r="H23">
            <v>1689323</v>
          </cell>
          <cell r="J23">
            <v>34335</v>
          </cell>
          <cell r="K23">
            <v>5</v>
          </cell>
          <cell r="L23">
            <v>0</v>
          </cell>
          <cell r="M23" t="str">
            <v>5º Lugar</v>
          </cell>
        </row>
        <row r="24">
          <cell r="A24">
            <v>1993</v>
          </cell>
          <cell r="B24" t="str">
            <v>NE</v>
          </cell>
          <cell r="C24" t="str">
            <v>-</v>
          </cell>
          <cell r="D24" t="str">
            <v>-</v>
          </cell>
          <cell r="E24" t="str">
            <v>ROD</v>
          </cell>
          <cell r="F24" t="str">
            <v>DER-BA</v>
          </cell>
          <cell r="G24" t="str">
            <v>BA-878/BR-420-Saubará/B.J. Pobres</v>
          </cell>
          <cell r="H24">
            <v>2860990</v>
          </cell>
          <cell r="J24">
            <v>34335</v>
          </cell>
          <cell r="K24">
            <v>10</v>
          </cell>
          <cell r="L24">
            <v>0</v>
          </cell>
          <cell r="M24" t="str">
            <v>10º Lugar</v>
          </cell>
        </row>
        <row r="25">
          <cell r="A25">
            <v>1993</v>
          </cell>
          <cell r="B25" t="str">
            <v>NE</v>
          </cell>
          <cell r="C25" t="str">
            <v>-</v>
          </cell>
          <cell r="D25" t="str">
            <v>-</v>
          </cell>
          <cell r="E25" t="str">
            <v>ROD</v>
          </cell>
          <cell r="F25" t="str">
            <v>DER-BA</v>
          </cell>
          <cell r="G25" t="str">
            <v>BA-225-Entroncamento BA-135/Coaceral</v>
          </cell>
          <cell r="H25">
            <v>4078823</v>
          </cell>
          <cell r="J25">
            <v>34335</v>
          </cell>
          <cell r="K25">
            <v>5</v>
          </cell>
          <cell r="L25">
            <v>0</v>
          </cell>
          <cell r="M25" t="str">
            <v>5º Lugar</v>
          </cell>
        </row>
        <row r="26">
          <cell r="A26">
            <v>1993</v>
          </cell>
          <cell r="B26" t="str">
            <v>NE</v>
          </cell>
          <cell r="C26" t="str">
            <v>-</v>
          </cell>
          <cell r="D26" t="str">
            <v>-</v>
          </cell>
          <cell r="E26" t="str">
            <v>ROD</v>
          </cell>
          <cell r="F26" t="str">
            <v>DER-BA</v>
          </cell>
          <cell r="G26" t="str">
            <v>BR-407-Mairi/Entroncamento BA-052</v>
          </cell>
          <cell r="H26">
            <v>1388738</v>
          </cell>
          <cell r="J26">
            <v>34335</v>
          </cell>
          <cell r="K26">
            <v>7</v>
          </cell>
          <cell r="L26">
            <v>0</v>
          </cell>
          <cell r="M26" t="str">
            <v>7º Lugar</v>
          </cell>
        </row>
        <row r="27">
          <cell r="A27">
            <v>1993</v>
          </cell>
          <cell r="B27" t="str">
            <v>NE</v>
          </cell>
          <cell r="C27" t="str">
            <v>-</v>
          </cell>
          <cell r="D27" t="str">
            <v>-</v>
          </cell>
          <cell r="E27" t="str">
            <v>SAN</v>
          </cell>
          <cell r="F27" t="str">
            <v>PM Petrolina</v>
          </cell>
          <cell r="G27" t="str">
            <v>Esgoto do Bairro Vila Eduardo</v>
          </cell>
          <cell r="H27">
            <v>525400</v>
          </cell>
          <cell r="J27">
            <v>34335</v>
          </cell>
          <cell r="K27">
            <v>12</v>
          </cell>
          <cell r="L27">
            <v>0</v>
          </cell>
          <cell r="M27" t="str">
            <v>12º Lugar</v>
          </cell>
        </row>
        <row r="28">
          <cell r="A28">
            <v>1993</v>
          </cell>
          <cell r="B28" t="str">
            <v>NE</v>
          </cell>
          <cell r="C28" t="str">
            <v>-</v>
          </cell>
          <cell r="D28" t="str">
            <v>-</v>
          </cell>
          <cell r="E28" t="str">
            <v>SAN</v>
          </cell>
          <cell r="F28" t="str">
            <v>CAESB</v>
          </cell>
          <cell r="G28" t="str">
            <v>Redes de Abastecimento de Santa Maria</v>
          </cell>
          <cell r="H28">
            <v>1407809</v>
          </cell>
          <cell r="J28">
            <v>34366</v>
          </cell>
          <cell r="K28" t="str">
            <v>-</v>
          </cell>
          <cell r="L28">
            <v>0</v>
          </cell>
          <cell r="M28" t="str">
            <v>-</v>
          </cell>
        </row>
        <row r="29">
          <cell r="A29">
            <v>1993</v>
          </cell>
          <cell r="B29" t="str">
            <v>NE</v>
          </cell>
          <cell r="C29" t="str">
            <v>-</v>
          </cell>
          <cell r="D29" t="str">
            <v>-</v>
          </cell>
          <cell r="E29" t="str">
            <v>SAN</v>
          </cell>
          <cell r="F29" t="str">
            <v>CAESB</v>
          </cell>
          <cell r="G29" t="str">
            <v>Redes de Abastecimento de Santa Maria</v>
          </cell>
          <cell r="H29">
            <v>1444560</v>
          </cell>
          <cell r="J29">
            <v>34366</v>
          </cell>
          <cell r="K29" t="str">
            <v>-</v>
          </cell>
          <cell r="L29">
            <v>0</v>
          </cell>
          <cell r="M29" t="str">
            <v>-</v>
          </cell>
        </row>
        <row r="30">
          <cell r="A30">
            <v>1993</v>
          </cell>
          <cell r="B30" t="str">
            <v>NE</v>
          </cell>
          <cell r="C30" t="str">
            <v>-</v>
          </cell>
          <cell r="D30" t="str">
            <v>-</v>
          </cell>
          <cell r="E30" t="str">
            <v>SAN</v>
          </cell>
          <cell r="F30" t="str">
            <v>CAESB</v>
          </cell>
          <cell r="G30" t="str">
            <v>Redes de Abastecimento de Santa Maria</v>
          </cell>
          <cell r="H30">
            <v>1381329</v>
          </cell>
          <cell r="J30">
            <v>34366</v>
          </cell>
          <cell r="K30" t="str">
            <v>-</v>
          </cell>
          <cell r="L30">
            <v>0</v>
          </cell>
          <cell r="M30" t="str">
            <v>-</v>
          </cell>
        </row>
        <row r="31">
          <cell r="A31">
            <v>1993</v>
          </cell>
          <cell r="B31" t="str">
            <v>NE</v>
          </cell>
          <cell r="C31" t="str">
            <v>-</v>
          </cell>
          <cell r="D31" t="str">
            <v>-</v>
          </cell>
          <cell r="E31" t="str">
            <v>SAN</v>
          </cell>
          <cell r="F31" t="str">
            <v>CAESB</v>
          </cell>
          <cell r="G31" t="str">
            <v>Esgotos no Setor de Clubes Sul</v>
          </cell>
          <cell r="H31">
            <v>1496639</v>
          </cell>
          <cell r="J31">
            <v>34366</v>
          </cell>
          <cell r="K31" t="str">
            <v>-</v>
          </cell>
          <cell r="L31">
            <v>0</v>
          </cell>
          <cell r="M31" t="str">
            <v>-</v>
          </cell>
        </row>
        <row r="32">
          <cell r="A32">
            <v>1993</v>
          </cell>
          <cell r="B32" t="str">
            <v>NE</v>
          </cell>
          <cell r="C32" t="str">
            <v>-</v>
          </cell>
          <cell r="D32" t="str">
            <v>-</v>
          </cell>
          <cell r="E32" t="str">
            <v>SAN</v>
          </cell>
          <cell r="F32" t="str">
            <v>CAESB</v>
          </cell>
          <cell r="G32" t="str">
            <v>Redes de Abastecimento de Santa Maria</v>
          </cell>
          <cell r="H32">
            <v>1479460</v>
          </cell>
          <cell r="J32">
            <v>34366</v>
          </cell>
          <cell r="K32" t="str">
            <v>-</v>
          </cell>
          <cell r="L32">
            <v>0</v>
          </cell>
          <cell r="M32" t="str">
            <v>-</v>
          </cell>
        </row>
        <row r="33">
          <cell r="A33">
            <v>1993</v>
          </cell>
          <cell r="B33" t="str">
            <v>NE</v>
          </cell>
          <cell r="C33" t="str">
            <v>-</v>
          </cell>
          <cell r="D33" t="str">
            <v>-</v>
          </cell>
          <cell r="E33" t="str">
            <v>SAN</v>
          </cell>
          <cell r="F33" t="str">
            <v>CAESB</v>
          </cell>
          <cell r="G33" t="str">
            <v>Centro de Reservação de Água de Santa Maria</v>
          </cell>
          <cell r="H33">
            <v>2228697</v>
          </cell>
          <cell r="J33">
            <v>34366</v>
          </cell>
          <cell r="K33" t="str">
            <v>-</v>
          </cell>
          <cell r="L33" t="str">
            <v>-</v>
          </cell>
          <cell r="M33" t="str">
            <v>-</v>
          </cell>
        </row>
        <row r="34">
          <cell r="A34">
            <v>1993</v>
          </cell>
          <cell r="B34" t="str">
            <v>NE</v>
          </cell>
          <cell r="C34" t="str">
            <v>-</v>
          </cell>
          <cell r="D34" t="str">
            <v>-</v>
          </cell>
          <cell r="E34" t="str">
            <v>SAN</v>
          </cell>
          <cell r="F34" t="str">
            <v>CAESB</v>
          </cell>
          <cell r="G34" t="str">
            <v>Esgotos no Setor de Clubes Norte</v>
          </cell>
          <cell r="H34">
            <v>1138118</v>
          </cell>
          <cell r="J34">
            <v>34366</v>
          </cell>
          <cell r="K34" t="str">
            <v>-</v>
          </cell>
          <cell r="L34" t="str">
            <v>-</v>
          </cell>
          <cell r="M34" t="str">
            <v>-</v>
          </cell>
        </row>
        <row r="35">
          <cell r="A35">
            <v>1993</v>
          </cell>
          <cell r="B35" t="str">
            <v>NE</v>
          </cell>
          <cell r="C35" t="str">
            <v>-</v>
          </cell>
          <cell r="D35" t="str">
            <v>-</v>
          </cell>
          <cell r="E35" t="str">
            <v>SAN</v>
          </cell>
          <cell r="F35" t="str">
            <v>CAESB</v>
          </cell>
          <cell r="G35" t="str">
            <v>Esgotos no Setor Riacho Fundo</v>
          </cell>
          <cell r="H35">
            <v>1154247</v>
          </cell>
          <cell r="J35">
            <v>34394</v>
          </cell>
          <cell r="K35" t="str">
            <v>-</v>
          </cell>
          <cell r="L35" t="str">
            <v>-</v>
          </cell>
          <cell r="M35" t="str">
            <v>-</v>
          </cell>
        </row>
        <row r="36">
          <cell r="A36">
            <v>1993</v>
          </cell>
          <cell r="B36" t="str">
            <v>NE</v>
          </cell>
          <cell r="C36" t="str">
            <v>-</v>
          </cell>
          <cell r="D36" t="str">
            <v>-</v>
          </cell>
          <cell r="E36" t="str">
            <v>HAB</v>
          </cell>
          <cell r="F36" t="str">
            <v>GDF</v>
          </cell>
          <cell r="G36" t="str">
            <v>Vila Tecnológica do Distrito Federal</v>
          </cell>
          <cell r="H36">
            <v>0</v>
          </cell>
          <cell r="J36">
            <v>34394</v>
          </cell>
          <cell r="K36" t="str">
            <v>-</v>
          </cell>
          <cell r="L36" t="str">
            <v>-</v>
          </cell>
          <cell r="M36" t="str">
            <v>-</v>
          </cell>
        </row>
        <row r="37">
          <cell r="A37">
            <v>1993</v>
          </cell>
          <cell r="B37" t="str">
            <v>NE</v>
          </cell>
          <cell r="C37" t="str">
            <v>-</v>
          </cell>
          <cell r="D37" t="str">
            <v>-</v>
          </cell>
          <cell r="E37" t="str">
            <v>EDU</v>
          </cell>
          <cell r="F37" t="str">
            <v>PM Petrolina</v>
          </cell>
          <cell r="G37" t="str">
            <v>Centro de Convenções</v>
          </cell>
          <cell r="H37">
            <v>500000</v>
          </cell>
          <cell r="J37">
            <v>34394</v>
          </cell>
          <cell r="K37" t="str">
            <v>-</v>
          </cell>
          <cell r="L37" t="str">
            <v>-</v>
          </cell>
          <cell r="M37" t="str">
            <v>-</v>
          </cell>
        </row>
        <row r="38">
          <cell r="A38">
            <v>1993</v>
          </cell>
          <cell r="B38" t="str">
            <v>NE</v>
          </cell>
          <cell r="C38" t="str">
            <v>-</v>
          </cell>
          <cell r="D38" t="str">
            <v>-</v>
          </cell>
          <cell r="E38" t="str">
            <v>SAN</v>
          </cell>
          <cell r="F38" t="str">
            <v>CAESB</v>
          </cell>
          <cell r="G38" t="str">
            <v>Esgotos nos Setores SIG, SOF-Norte e SAA</v>
          </cell>
          <cell r="H38">
            <v>1020900</v>
          </cell>
          <cell r="J38">
            <v>34394</v>
          </cell>
          <cell r="K38" t="str">
            <v>-</v>
          </cell>
          <cell r="L38" t="str">
            <v>-</v>
          </cell>
          <cell r="M38" t="str">
            <v>-</v>
          </cell>
        </row>
        <row r="39">
          <cell r="A39">
            <v>1993</v>
          </cell>
          <cell r="B39" t="str">
            <v>NE</v>
          </cell>
          <cell r="C39" t="str">
            <v>-</v>
          </cell>
          <cell r="D39" t="str">
            <v>-</v>
          </cell>
          <cell r="E39" t="str">
            <v>SAN</v>
          </cell>
          <cell r="F39" t="str">
            <v>CAESB</v>
          </cell>
          <cell r="G39" t="str">
            <v>Esgotos nas Bacias AE e AE II</v>
          </cell>
          <cell r="H39">
            <v>1469148</v>
          </cell>
          <cell r="J39">
            <v>34394</v>
          </cell>
          <cell r="K39" t="str">
            <v>-</v>
          </cell>
          <cell r="L39" t="str">
            <v>-</v>
          </cell>
          <cell r="M39" t="str">
            <v>-</v>
          </cell>
        </row>
        <row r="40">
          <cell r="A40">
            <v>1993</v>
          </cell>
          <cell r="B40" t="str">
            <v>NE</v>
          </cell>
          <cell r="C40" t="str">
            <v>-</v>
          </cell>
          <cell r="D40" t="str">
            <v>-</v>
          </cell>
          <cell r="E40" t="str">
            <v>SAN</v>
          </cell>
          <cell r="F40" t="str">
            <v>CAESB</v>
          </cell>
          <cell r="G40" t="str">
            <v>Esgotos nas Bacias AE IV do SHIN</v>
          </cell>
          <cell r="H40">
            <v>1603047</v>
          </cell>
          <cell r="J40">
            <v>34394</v>
          </cell>
          <cell r="K40" t="str">
            <v>-</v>
          </cell>
          <cell r="L40" t="str">
            <v>-</v>
          </cell>
          <cell r="M40" t="str">
            <v>-</v>
          </cell>
        </row>
        <row r="41">
          <cell r="A41">
            <v>1993</v>
          </cell>
          <cell r="B41" t="str">
            <v>NE</v>
          </cell>
          <cell r="C41" t="str">
            <v>-</v>
          </cell>
          <cell r="D41" t="str">
            <v>-</v>
          </cell>
          <cell r="E41" t="str">
            <v>SAN</v>
          </cell>
          <cell r="F41" t="str">
            <v>CAESB</v>
          </cell>
          <cell r="G41" t="str">
            <v>Esgotos nas Bacias AE III, AE IV e AE V</v>
          </cell>
          <cell r="H41">
            <v>1319947</v>
          </cell>
          <cell r="J41">
            <v>34394</v>
          </cell>
          <cell r="K41" t="str">
            <v>-</v>
          </cell>
          <cell r="L41" t="str">
            <v>-</v>
          </cell>
          <cell r="M41" t="str">
            <v>-</v>
          </cell>
        </row>
        <row r="42">
          <cell r="A42">
            <v>1993</v>
          </cell>
          <cell r="B42" t="str">
            <v>NE</v>
          </cell>
          <cell r="C42" t="str">
            <v>-</v>
          </cell>
          <cell r="D42" t="str">
            <v>-</v>
          </cell>
          <cell r="E42" t="str">
            <v>SAN</v>
          </cell>
          <cell r="F42" t="str">
            <v>CAESB</v>
          </cell>
          <cell r="G42" t="str">
            <v>Esgotos nas Bacias AE II e AE IV</v>
          </cell>
          <cell r="H42">
            <v>1290086</v>
          </cell>
          <cell r="J42">
            <v>34394</v>
          </cell>
          <cell r="K42" t="str">
            <v>-</v>
          </cell>
          <cell r="L42" t="str">
            <v>-</v>
          </cell>
          <cell r="M42" t="str">
            <v>-</v>
          </cell>
        </row>
        <row r="43">
          <cell r="A43">
            <v>1993</v>
          </cell>
          <cell r="B43" t="str">
            <v>SE</v>
          </cell>
          <cell r="C43" t="str">
            <v>-</v>
          </cell>
          <cell r="D43" t="str">
            <v>-</v>
          </cell>
          <cell r="E43" t="str">
            <v>ROD</v>
          </cell>
          <cell r="F43" t="str">
            <v>DER-GO</v>
          </cell>
          <cell r="G43" t="str">
            <v>GO-154-Itapaci / Ponte Nova - Lote 1</v>
          </cell>
          <cell r="H43">
            <v>44052413</v>
          </cell>
          <cell r="J43">
            <v>34060</v>
          </cell>
          <cell r="K43" t="str">
            <v>-</v>
          </cell>
          <cell r="L43" t="str">
            <v>-</v>
          </cell>
          <cell r="M43" t="str">
            <v>Perdemos</v>
          </cell>
        </row>
        <row r="44">
          <cell r="A44">
            <v>1993</v>
          </cell>
          <cell r="B44" t="str">
            <v>SE</v>
          </cell>
          <cell r="C44" t="str">
            <v>-</v>
          </cell>
          <cell r="D44" t="str">
            <v>-</v>
          </cell>
          <cell r="E44" t="str">
            <v>ROD</v>
          </cell>
          <cell r="F44" t="str">
            <v>DER-GO</v>
          </cell>
          <cell r="G44" t="str">
            <v>GO-154-Itapaci / Ponte Nova - Lote 3</v>
          </cell>
          <cell r="H44">
            <v>27251765</v>
          </cell>
          <cell r="J44">
            <v>34060</v>
          </cell>
          <cell r="K44" t="str">
            <v>-</v>
          </cell>
          <cell r="L44" t="str">
            <v>-</v>
          </cell>
          <cell r="M44" t="str">
            <v>Perdemos</v>
          </cell>
        </row>
        <row r="45">
          <cell r="A45">
            <v>1993</v>
          </cell>
          <cell r="B45" t="str">
            <v>SE</v>
          </cell>
          <cell r="C45" t="str">
            <v>-</v>
          </cell>
          <cell r="D45" t="str">
            <v>-</v>
          </cell>
          <cell r="E45" t="str">
            <v>ROD</v>
          </cell>
          <cell r="F45" t="str">
            <v>DER-GO</v>
          </cell>
          <cell r="G45" t="str">
            <v>GO-154-Itapaci / Ponte Nova - Lote 2</v>
          </cell>
          <cell r="H45">
            <v>27076484</v>
          </cell>
          <cell r="J45">
            <v>34060</v>
          </cell>
          <cell r="K45" t="str">
            <v>-</v>
          </cell>
          <cell r="L45" t="str">
            <v>-</v>
          </cell>
          <cell r="M45" t="str">
            <v>Perdemos</v>
          </cell>
        </row>
        <row r="46">
          <cell r="A46">
            <v>1993</v>
          </cell>
          <cell r="B46" t="str">
            <v>SE</v>
          </cell>
          <cell r="C46" t="str">
            <v>-</v>
          </cell>
          <cell r="D46" t="str">
            <v>-</v>
          </cell>
          <cell r="E46" t="str">
            <v>SAN</v>
          </cell>
          <cell r="F46" t="str">
            <v>COPASA</v>
          </cell>
          <cell r="G46" t="str">
            <v>Interceptores do Arrudas - Lote VII</v>
          </cell>
          <cell r="H46">
            <v>4379336</v>
          </cell>
          <cell r="J46">
            <v>34060</v>
          </cell>
          <cell r="K46">
            <v>1</v>
          </cell>
          <cell r="L46">
            <v>1</v>
          </cell>
          <cell r="M46" t="str">
            <v>1º Lugar</v>
          </cell>
        </row>
        <row r="47">
          <cell r="A47">
            <v>1993</v>
          </cell>
          <cell r="B47" t="str">
            <v>SE</v>
          </cell>
          <cell r="C47" t="str">
            <v>-</v>
          </cell>
          <cell r="D47" t="str">
            <v>-</v>
          </cell>
          <cell r="E47" t="str">
            <v>ROD</v>
          </cell>
          <cell r="F47" t="str">
            <v>DER-GO</v>
          </cell>
          <cell r="G47" t="str">
            <v>GO-154-Itapaci / Ponte Nova - Lote 4</v>
          </cell>
          <cell r="H47">
            <v>26317811</v>
          </cell>
          <cell r="J47">
            <v>34060</v>
          </cell>
          <cell r="K47" t="str">
            <v>-</v>
          </cell>
          <cell r="L47" t="str">
            <v>-</v>
          </cell>
          <cell r="M47" t="str">
            <v>-</v>
          </cell>
        </row>
        <row r="48">
          <cell r="A48">
            <v>1993</v>
          </cell>
          <cell r="B48" t="str">
            <v>SE</v>
          </cell>
          <cell r="C48" t="str">
            <v>-</v>
          </cell>
          <cell r="D48" t="str">
            <v>-</v>
          </cell>
          <cell r="E48" t="str">
            <v>FERR</v>
          </cell>
          <cell r="F48" t="str">
            <v>CVRD</v>
          </cell>
          <cell r="G48" t="str">
            <v>Variante Matadouro / Capitão Eduardo</v>
          </cell>
          <cell r="H48">
            <v>5745609</v>
          </cell>
          <cell r="J48">
            <v>34090</v>
          </cell>
          <cell r="K48" t="str">
            <v>-</v>
          </cell>
          <cell r="L48" t="str">
            <v>-</v>
          </cell>
          <cell r="M48" t="str">
            <v>Perdemos</v>
          </cell>
        </row>
        <row r="49">
          <cell r="A49">
            <v>1993</v>
          </cell>
          <cell r="B49" t="str">
            <v>SE</v>
          </cell>
          <cell r="C49" t="str">
            <v>-</v>
          </cell>
          <cell r="D49" t="str">
            <v>-</v>
          </cell>
          <cell r="E49" t="str">
            <v>IND</v>
          </cell>
          <cell r="F49" t="str">
            <v>Brahma</v>
          </cell>
          <cell r="G49" t="str">
            <v>Recuperação dos pisos da Fábrica de Jacareí</v>
          </cell>
          <cell r="H49">
            <v>1996068</v>
          </cell>
          <cell r="J49">
            <v>34090</v>
          </cell>
          <cell r="K49" t="str">
            <v>-</v>
          </cell>
          <cell r="L49" t="str">
            <v>-</v>
          </cell>
          <cell r="M49" t="str">
            <v>Perdemos</v>
          </cell>
        </row>
        <row r="50">
          <cell r="A50">
            <v>1993</v>
          </cell>
          <cell r="B50" t="str">
            <v>SE</v>
          </cell>
          <cell r="C50" t="str">
            <v>-</v>
          </cell>
          <cell r="D50" t="str">
            <v>-</v>
          </cell>
          <cell r="E50" t="str">
            <v>MIN</v>
          </cell>
          <cell r="F50" t="str">
            <v>Mannesmann</v>
          </cell>
          <cell r="G50" t="str">
            <v>Barragem de Sedimentos da Mina de Pau Branco</v>
          </cell>
          <cell r="H50">
            <v>436000</v>
          </cell>
          <cell r="J50">
            <v>34121</v>
          </cell>
          <cell r="K50" t="str">
            <v>-</v>
          </cell>
          <cell r="L50" t="str">
            <v>-</v>
          </cell>
          <cell r="M50" t="str">
            <v>Não revalidamos a proposta</v>
          </cell>
        </row>
        <row r="51">
          <cell r="A51">
            <v>1993</v>
          </cell>
          <cell r="B51" t="str">
            <v>SE</v>
          </cell>
          <cell r="C51" t="str">
            <v>-</v>
          </cell>
          <cell r="D51" t="str">
            <v>-</v>
          </cell>
          <cell r="E51" t="str">
            <v>ROD</v>
          </cell>
          <cell r="F51" t="str">
            <v>DER-GO</v>
          </cell>
          <cell r="G51" t="str">
            <v>BR-158- Jataí / Caiapônia / Piranhas</v>
          </cell>
          <cell r="H51">
            <v>17354084</v>
          </cell>
          <cell r="J51">
            <v>34121</v>
          </cell>
          <cell r="K51">
            <v>1</v>
          </cell>
          <cell r="L51">
            <v>1</v>
          </cell>
          <cell r="M51" t="str">
            <v>1º Lugar</v>
          </cell>
        </row>
        <row r="52">
          <cell r="A52">
            <v>1993</v>
          </cell>
          <cell r="B52" t="str">
            <v>SE</v>
          </cell>
          <cell r="C52" t="str">
            <v>-</v>
          </cell>
          <cell r="D52" t="str">
            <v>-</v>
          </cell>
          <cell r="E52" t="str">
            <v>URB</v>
          </cell>
          <cell r="F52" t="str">
            <v>PM Anápolis</v>
          </cell>
          <cell r="G52" t="str">
            <v>Canalização e Urbanização em Anápolis</v>
          </cell>
          <cell r="H52">
            <v>25287606</v>
          </cell>
          <cell r="J52">
            <v>34121</v>
          </cell>
          <cell r="K52" t="str">
            <v>-</v>
          </cell>
          <cell r="L52" t="str">
            <v>-</v>
          </cell>
          <cell r="M52" t="str">
            <v>Perdemos</v>
          </cell>
        </row>
        <row r="53">
          <cell r="A53">
            <v>1993</v>
          </cell>
          <cell r="B53" t="str">
            <v>SE</v>
          </cell>
          <cell r="C53" t="str">
            <v>-</v>
          </cell>
          <cell r="D53" t="str">
            <v>-</v>
          </cell>
          <cell r="E53" t="str">
            <v>ROD</v>
          </cell>
          <cell r="F53" t="str">
            <v>DER-MG</v>
          </cell>
          <cell r="G53" t="str">
            <v>BR-381 - Lote 2</v>
          </cell>
          <cell r="H53">
            <v>24095467</v>
          </cell>
          <cell r="J53">
            <v>34151</v>
          </cell>
          <cell r="K53" t="str">
            <v>-</v>
          </cell>
          <cell r="L53" t="str">
            <v>-</v>
          </cell>
          <cell r="M53" t="str">
            <v>1º Lugar - Tratex</v>
          </cell>
        </row>
        <row r="54">
          <cell r="A54">
            <v>1993</v>
          </cell>
          <cell r="B54" t="str">
            <v>SE</v>
          </cell>
          <cell r="C54" t="str">
            <v>-</v>
          </cell>
          <cell r="D54" t="str">
            <v>-</v>
          </cell>
          <cell r="E54" t="str">
            <v>ROD</v>
          </cell>
          <cell r="F54" t="str">
            <v>DER-MG</v>
          </cell>
          <cell r="G54" t="str">
            <v>BR-381</v>
          </cell>
          <cell r="H54">
            <v>1500000</v>
          </cell>
          <cell r="J54">
            <v>34151</v>
          </cell>
          <cell r="K54" t="str">
            <v>-</v>
          </cell>
          <cell r="L54" t="str">
            <v>-</v>
          </cell>
          <cell r="M54" t="str">
            <v>Perdemos</v>
          </cell>
        </row>
        <row r="55">
          <cell r="A55">
            <v>1993</v>
          </cell>
          <cell r="B55" t="str">
            <v>SE</v>
          </cell>
          <cell r="C55" t="str">
            <v>-</v>
          </cell>
          <cell r="D55" t="str">
            <v>-</v>
          </cell>
          <cell r="E55" t="str">
            <v>ROD</v>
          </cell>
          <cell r="F55" t="str">
            <v>DER-MG</v>
          </cell>
          <cell r="G55" t="str">
            <v>BR-381 - Lote 1</v>
          </cell>
          <cell r="H55">
            <v>12495530</v>
          </cell>
          <cell r="J55">
            <v>34151</v>
          </cell>
          <cell r="K55" t="str">
            <v>-</v>
          </cell>
          <cell r="L55" t="str">
            <v>-</v>
          </cell>
          <cell r="M55" t="str">
            <v>1º Lugar - Paranapanema</v>
          </cell>
        </row>
        <row r="56">
          <cell r="A56">
            <v>1993</v>
          </cell>
          <cell r="B56" t="str">
            <v>SE</v>
          </cell>
          <cell r="C56" t="str">
            <v>-</v>
          </cell>
          <cell r="D56" t="str">
            <v>-</v>
          </cell>
          <cell r="E56" t="str">
            <v>ROD</v>
          </cell>
          <cell r="F56" t="str">
            <v>DER-MG</v>
          </cell>
          <cell r="G56" t="str">
            <v>BR-381 - Lote 4</v>
          </cell>
          <cell r="H56">
            <v>20453971</v>
          </cell>
          <cell r="J56">
            <v>34151</v>
          </cell>
          <cell r="K56" t="str">
            <v>-</v>
          </cell>
          <cell r="L56" t="str">
            <v>-</v>
          </cell>
          <cell r="M56" t="str">
            <v>1º Lugar - Mendes Júnior</v>
          </cell>
        </row>
        <row r="57">
          <cell r="A57">
            <v>1993</v>
          </cell>
          <cell r="B57" t="str">
            <v>SE</v>
          </cell>
          <cell r="C57" t="str">
            <v>-</v>
          </cell>
          <cell r="D57" t="str">
            <v>-</v>
          </cell>
          <cell r="E57" t="str">
            <v>ROD</v>
          </cell>
          <cell r="F57" t="str">
            <v>DER-MG</v>
          </cell>
          <cell r="G57" t="str">
            <v>BR-381 - Lote 8</v>
          </cell>
          <cell r="H57">
            <v>21686280</v>
          </cell>
          <cell r="J57">
            <v>34151</v>
          </cell>
          <cell r="K57" t="str">
            <v>-</v>
          </cell>
          <cell r="L57" t="str">
            <v>-</v>
          </cell>
          <cell r="M57" t="str">
            <v>1º Lugar - Tratenge</v>
          </cell>
        </row>
        <row r="58">
          <cell r="A58">
            <v>1993</v>
          </cell>
          <cell r="B58" t="str">
            <v>SE</v>
          </cell>
          <cell r="C58" t="str">
            <v>-</v>
          </cell>
          <cell r="D58" t="str">
            <v>-</v>
          </cell>
          <cell r="E58" t="str">
            <v>ROD</v>
          </cell>
          <cell r="F58" t="str">
            <v>DER-MG</v>
          </cell>
          <cell r="G58" t="str">
            <v>BR-381</v>
          </cell>
          <cell r="H58">
            <v>1500000</v>
          </cell>
          <cell r="J58">
            <v>34151</v>
          </cell>
          <cell r="K58" t="str">
            <v>-</v>
          </cell>
          <cell r="L58" t="str">
            <v>-</v>
          </cell>
          <cell r="M58" t="str">
            <v>Perdemos</v>
          </cell>
        </row>
        <row r="59">
          <cell r="A59">
            <v>1993</v>
          </cell>
          <cell r="B59" t="str">
            <v>SE</v>
          </cell>
          <cell r="C59" t="str">
            <v>-</v>
          </cell>
          <cell r="D59" t="str">
            <v>-</v>
          </cell>
          <cell r="E59" t="str">
            <v>ROD</v>
          </cell>
          <cell r="F59" t="str">
            <v>DER-MG</v>
          </cell>
          <cell r="G59" t="str">
            <v>BR-381 - Lote 9</v>
          </cell>
          <cell r="H59">
            <v>25334797</v>
          </cell>
          <cell r="J59">
            <v>34151</v>
          </cell>
          <cell r="K59" t="str">
            <v>-</v>
          </cell>
          <cell r="L59" t="str">
            <v>-</v>
          </cell>
          <cell r="M59" t="str">
            <v>1º Lugar - Ceesa</v>
          </cell>
        </row>
        <row r="60">
          <cell r="A60">
            <v>1993</v>
          </cell>
          <cell r="B60" t="str">
            <v>SE</v>
          </cell>
          <cell r="C60" t="str">
            <v>-</v>
          </cell>
          <cell r="D60" t="str">
            <v>-</v>
          </cell>
          <cell r="E60" t="str">
            <v>ROD</v>
          </cell>
          <cell r="F60" t="str">
            <v>DER-MG</v>
          </cell>
          <cell r="G60" t="str">
            <v>BR-381 - Lote 3</v>
          </cell>
          <cell r="H60">
            <v>24486566</v>
          </cell>
          <cell r="J60">
            <v>34151</v>
          </cell>
          <cell r="K60" t="str">
            <v>-</v>
          </cell>
          <cell r="L60" t="str">
            <v>-</v>
          </cell>
          <cell r="M60" t="str">
            <v>1º Lugar - Mendes Júnior</v>
          </cell>
        </row>
        <row r="61">
          <cell r="A61">
            <v>1993</v>
          </cell>
          <cell r="B61" t="str">
            <v>SE</v>
          </cell>
          <cell r="C61" t="str">
            <v>-</v>
          </cell>
          <cell r="D61" t="str">
            <v>-</v>
          </cell>
          <cell r="E61" t="str">
            <v>ROD</v>
          </cell>
          <cell r="F61" t="str">
            <v>DER-MG</v>
          </cell>
          <cell r="G61" t="str">
            <v>Rodovia CEASA / Krupp</v>
          </cell>
          <cell r="H61">
            <v>52134258</v>
          </cell>
          <cell r="J61">
            <v>34151</v>
          </cell>
          <cell r="K61" t="str">
            <v>-</v>
          </cell>
          <cell r="L61" t="str">
            <v>-</v>
          </cell>
          <cell r="M61" t="str">
            <v>1º Lugar - Cowan</v>
          </cell>
        </row>
        <row r="62">
          <cell r="A62">
            <v>1993</v>
          </cell>
          <cell r="B62" t="str">
            <v>SE</v>
          </cell>
          <cell r="C62" t="str">
            <v>-</v>
          </cell>
          <cell r="D62" t="str">
            <v>-</v>
          </cell>
          <cell r="E62" t="str">
            <v>ROD</v>
          </cell>
          <cell r="F62" t="str">
            <v>DER-MG</v>
          </cell>
          <cell r="G62" t="str">
            <v>BR-381 - Lote 6</v>
          </cell>
          <cell r="H62">
            <v>25831898</v>
          </cell>
          <cell r="J62">
            <v>34151</v>
          </cell>
          <cell r="K62" t="str">
            <v>-</v>
          </cell>
          <cell r="L62" t="str">
            <v>-</v>
          </cell>
          <cell r="M62" t="str">
            <v>1º Lugar - OAS</v>
          </cell>
        </row>
        <row r="63">
          <cell r="A63">
            <v>1993</v>
          </cell>
          <cell r="B63" t="str">
            <v>SE</v>
          </cell>
          <cell r="C63" t="str">
            <v>-</v>
          </cell>
          <cell r="D63" t="str">
            <v>-</v>
          </cell>
          <cell r="E63" t="str">
            <v>ROD</v>
          </cell>
          <cell r="F63" t="str">
            <v>DER-MG</v>
          </cell>
          <cell r="G63" t="str">
            <v>BR-381 - Lote 7</v>
          </cell>
          <cell r="H63">
            <v>21518819</v>
          </cell>
          <cell r="J63">
            <v>34151</v>
          </cell>
          <cell r="K63" t="str">
            <v>-</v>
          </cell>
          <cell r="L63" t="str">
            <v>-</v>
          </cell>
          <cell r="M63" t="str">
            <v>1º Lugar - Mendes Júnior</v>
          </cell>
        </row>
        <row r="64">
          <cell r="A64">
            <v>1993</v>
          </cell>
          <cell r="B64" t="str">
            <v>SE</v>
          </cell>
          <cell r="C64" t="str">
            <v>-</v>
          </cell>
          <cell r="D64" t="str">
            <v>-</v>
          </cell>
          <cell r="E64" t="str">
            <v>ROD</v>
          </cell>
          <cell r="F64" t="str">
            <v>DER-GO</v>
          </cell>
          <cell r="G64" t="str">
            <v>Anel Viário de Goiânia</v>
          </cell>
          <cell r="H64">
            <v>13387300</v>
          </cell>
          <cell r="J64">
            <v>34151</v>
          </cell>
          <cell r="K64" t="str">
            <v>-</v>
          </cell>
          <cell r="L64" t="str">
            <v>-</v>
          </cell>
          <cell r="M64" t="str">
            <v>1º Lugar - Mendes Júnior</v>
          </cell>
        </row>
        <row r="65">
          <cell r="A65">
            <v>1993</v>
          </cell>
          <cell r="B65" t="str">
            <v>SE</v>
          </cell>
          <cell r="C65" t="str">
            <v>-</v>
          </cell>
          <cell r="D65" t="str">
            <v>-</v>
          </cell>
          <cell r="E65" t="str">
            <v>ROD</v>
          </cell>
          <cell r="F65" t="str">
            <v>DER-MG</v>
          </cell>
          <cell r="G65" t="str">
            <v>BR-381 - Lote 5</v>
          </cell>
          <cell r="H65">
            <v>24685628</v>
          </cell>
          <cell r="J65">
            <v>34151</v>
          </cell>
          <cell r="K65" t="str">
            <v>-</v>
          </cell>
          <cell r="L65" t="str">
            <v>-</v>
          </cell>
          <cell r="M65" t="str">
            <v>1º Lugar - Mendes Júnior</v>
          </cell>
        </row>
        <row r="66">
          <cell r="A66">
            <v>1993</v>
          </cell>
          <cell r="B66" t="str">
            <v>SE</v>
          </cell>
          <cell r="C66" t="str">
            <v>-</v>
          </cell>
          <cell r="D66" t="str">
            <v>-</v>
          </cell>
          <cell r="E66" t="str">
            <v>ROD</v>
          </cell>
          <cell r="F66" t="str">
            <v>DER-MG</v>
          </cell>
          <cell r="G66" t="str">
            <v>BR-381-Viaduto dos Queias</v>
          </cell>
          <cell r="H66">
            <v>872817</v>
          </cell>
          <cell r="J66">
            <v>34151</v>
          </cell>
          <cell r="K66">
            <v>1</v>
          </cell>
          <cell r="L66">
            <v>1</v>
          </cell>
          <cell r="M66" t="str">
            <v>1º Lugar</v>
          </cell>
        </row>
        <row r="67">
          <cell r="A67">
            <v>1993</v>
          </cell>
          <cell r="B67" t="str">
            <v>SE</v>
          </cell>
          <cell r="C67" t="str">
            <v>-</v>
          </cell>
          <cell r="D67" t="str">
            <v>-</v>
          </cell>
          <cell r="E67" t="str">
            <v>ROD</v>
          </cell>
          <cell r="F67" t="str">
            <v>DER-MG</v>
          </cell>
          <cell r="G67" t="str">
            <v>MG-402- São Francisco / Arinos</v>
          </cell>
          <cell r="H67">
            <v>16499826</v>
          </cell>
          <cell r="J67">
            <v>34151</v>
          </cell>
          <cell r="K67">
            <v>1</v>
          </cell>
          <cell r="L67">
            <v>1</v>
          </cell>
          <cell r="M67" t="str">
            <v>1º Lugar</v>
          </cell>
        </row>
        <row r="68">
          <cell r="A68">
            <v>1993</v>
          </cell>
          <cell r="B68" t="str">
            <v>SE</v>
          </cell>
          <cell r="C68" t="str">
            <v>-</v>
          </cell>
          <cell r="D68" t="str">
            <v>-</v>
          </cell>
          <cell r="E68" t="str">
            <v>ROD</v>
          </cell>
          <cell r="F68" t="str">
            <v>GET</v>
          </cell>
          <cell r="G68" t="str">
            <v>TO-080- km 55 / Caseara</v>
          </cell>
          <cell r="H68">
            <v>1616341</v>
          </cell>
          <cell r="J68">
            <v>34182</v>
          </cell>
          <cell r="K68">
            <v>6</v>
          </cell>
          <cell r="L68" t="str">
            <v>-</v>
          </cell>
          <cell r="M68" t="str">
            <v>6º Lugar</v>
          </cell>
        </row>
        <row r="69">
          <cell r="A69">
            <v>1993</v>
          </cell>
          <cell r="B69" t="str">
            <v>SE</v>
          </cell>
          <cell r="C69" t="str">
            <v>-</v>
          </cell>
          <cell r="D69" t="str">
            <v>-</v>
          </cell>
          <cell r="E69" t="str">
            <v>ROD</v>
          </cell>
          <cell r="F69" t="str">
            <v>GET</v>
          </cell>
          <cell r="G69" t="str">
            <v>TO-336-Pequizeiro</v>
          </cell>
          <cell r="H69">
            <v>3796099</v>
          </cell>
          <cell r="J69">
            <v>34182</v>
          </cell>
          <cell r="K69">
            <v>8</v>
          </cell>
          <cell r="L69" t="str">
            <v>-</v>
          </cell>
          <cell r="M69" t="str">
            <v>8º Lugar</v>
          </cell>
        </row>
        <row r="70">
          <cell r="A70">
            <v>1993</v>
          </cell>
          <cell r="B70" t="str">
            <v>SE</v>
          </cell>
          <cell r="C70" t="str">
            <v>-</v>
          </cell>
          <cell r="D70" t="str">
            <v>-</v>
          </cell>
          <cell r="E70" t="str">
            <v>ROD</v>
          </cell>
          <cell r="F70" t="str">
            <v>GET</v>
          </cell>
          <cell r="G70" t="str">
            <v>TO-080-Divinópolis</v>
          </cell>
          <cell r="H70">
            <v>2024315</v>
          </cell>
          <cell r="J70">
            <v>34182</v>
          </cell>
          <cell r="K70">
            <v>12</v>
          </cell>
          <cell r="L70" t="str">
            <v>-</v>
          </cell>
          <cell r="M70" t="str">
            <v>12º Lugar</v>
          </cell>
        </row>
        <row r="71">
          <cell r="A71">
            <v>1993</v>
          </cell>
          <cell r="B71" t="str">
            <v>SE</v>
          </cell>
          <cell r="C71" t="str">
            <v>-</v>
          </cell>
          <cell r="D71" t="str">
            <v>-</v>
          </cell>
          <cell r="E71" t="str">
            <v>ROD</v>
          </cell>
          <cell r="F71" t="str">
            <v>GET</v>
          </cell>
          <cell r="G71" t="str">
            <v>TO-08--Marianópolis (km 26)</v>
          </cell>
          <cell r="H71">
            <v>1903070</v>
          </cell>
          <cell r="J71">
            <v>34182</v>
          </cell>
          <cell r="K71">
            <v>6</v>
          </cell>
          <cell r="L71" t="str">
            <v>-</v>
          </cell>
          <cell r="M71" t="str">
            <v>6º Lugar</v>
          </cell>
        </row>
        <row r="72">
          <cell r="A72">
            <v>1993</v>
          </cell>
          <cell r="B72" t="str">
            <v>SE</v>
          </cell>
          <cell r="C72" t="str">
            <v>-</v>
          </cell>
          <cell r="D72" t="str">
            <v>-</v>
          </cell>
          <cell r="E72" t="str">
            <v>ROD</v>
          </cell>
          <cell r="F72" t="str">
            <v>GET</v>
          </cell>
          <cell r="G72" t="str">
            <v>TO-080-Marianópolis (km 29)</v>
          </cell>
          <cell r="H72">
            <v>1674585</v>
          </cell>
          <cell r="J72">
            <v>34182</v>
          </cell>
          <cell r="K72">
            <v>6</v>
          </cell>
          <cell r="L72" t="str">
            <v>-</v>
          </cell>
          <cell r="M72" t="str">
            <v>6º Lugar</v>
          </cell>
        </row>
        <row r="73">
          <cell r="A73">
            <v>1993</v>
          </cell>
          <cell r="B73" t="str">
            <v>SE</v>
          </cell>
          <cell r="C73" t="str">
            <v>-</v>
          </cell>
          <cell r="D73" t="str">
            <v>-</v>
          </cell>
          <cell r="E73" t="str">
            <v>ROD</v>
          </cell>
          <cell r="F73" t="str">
            <v>GET</v>
          </cell>
          <cell r="G73" t="str">
            <v>TO-222-Santa Fé / Pontão</v>
          </cell>
          <cell r="H73">
            <v>6572672</v>
          </cell>
          <cell r="J73">
            <v>34182</v>
          </cell>
          <cell r="K73">
            <v>8</v>
          </cell>
          <cell r="L73" t="str">
            <v>-</v>
          </cell>
          <cell r="M73" t="str">
            <v>8º Lugar</v>
          </cell>
        </row>
        <row r="74">
          <cell r="A74">
            <v>1993</v>
          </cell>
          <cell r="B74" t="str">
            <v>SE</v>
          </cell>
          <cell r="C74" t="str">
            <v>-</v>
          </cell>
          <cell r="D74" t="str">
            <v>-</v>
          </cell>
          <cell r="E74" t="str">
            <v>ROD</v>
          </cell>
          <cell r="F74" t="str">
            <v>GET</v>
          </cell>
          <cell r="G74" t="str">
            <v>TO-080- km 29 a km 55</v>
          </cell>
          <cell r="H74">
            <v>1475891</v>
          </cell>
          <cell r="J74">
            <v>34182</v>
          </cell>
          <cell r="K74">
            <v>5</v>
          </cell>
          <cell r="L74" t="str">
            <v>-</v>
          </cell>
          <cell r="M74" t="str">
            <v>5º Lugar</v>
          </cell>
        </row>
        <row r="75">
          <cell r="A75">
            <v>1993</v>
          </cell>
          <cell r="B75" t="str">
            <v>SE</v>
          </cell>
          <cell r="C75" t="str">
            <v>-</v>
          </cell>
          <cell r="D75" t="str">
            <v>-</v>
          </cell>
          <cell r="E75" t="str">
            <v>IND</v>
          </cell>
          <cell r="F75" t="str">
            <v>SOEICOM</v>
          </cell>
          <cell r="G75" t="str">
            <v>Edifício do Eletro-Filtro em Vespasiano</v>
          </cell>
          <cell r="H75">
            <v>701000</v>
          </cell>
          <cell r="J75">
            <v>34182</v>
          </cell>
          <cell r="K75" t="str">
            <v>-</v>
          </cell>
          <cell r="L75" t="str">
            <v>-</v>
          </cell>
          <cell r="M75" t="str">
            <v>Perdemos</v>
          </cell>
        </row>
        <row r="76">
          <cell r="A76">
            <v>1993</v>
          </cell>
          <cell r="B76" t="str">
            <v>SE</v>
          </cell>
          <cell r="C76" t="str">
            <v>-</v>
          </cell>
          <cell r="D76" t="str">
            <v>-</v>
          </cell>
          <cell r="E76" t="str">
            <v>IND</v>
          </cell>
          <cell r="F76" t="str">
            <v>Latasa</v>
          </cell>
          <cell r="G76" t="str">
            <v>Unidade Industrial em Santa Cruz</v>
          </cell>
          <cell r="H76">
            <v>8694764</v>
          </cell>
          <cell r="J76">
            <v>34182</v>
          </cell>
          <cell r="K76" t="str">
            <v>-</v>
          </cell>
          <cell r="L76" t="str">
            <v>-</v>
          </cell>
          <cell r="M76" t="str">
            <v>Perdemos</v>
          </cell>
        </row>
        <row r="77">
          <cell r="A77">
            <v>1993</v>
          </cell>
          <cell r="B77" t="str">
            <v>SE</v>
          </cell>
          <cell r="C77" t="str">
            <v>-</v>
          </cell>
          <cell r="D77" t="str">
            <v>-</v>
          </cell>
          <cell r="E77" t="str">
            <v>ROD</v>
          </cell>
          <cell r="F77" t="str">
            <v>GET</v>
          </cell>
          <cell r="G77" t="str">
            <v>TO-050-Rio Areias / Silvanópolis</v>
          </cell>
          <cell r="H77">
            <v>3869273</v>
          </cell>
          <cell r="J77">
            <v>34182</v>
          </cell>
          <cell r="K77">
            <v>7</v>
          </cell>
          <cell r="L77" t="str">
            <v>-</v>
          </cell>
          <cell r="M77" t="str">
            <v>7º Lugar</v>
          </cell>
        </row>
        <row r="78">
          <cell r="A78">
            <v>1993</v>
          </cell>
          <cell r="B78" t="str">
            <v>SE</v>
          </cell>
          <cell r="C78" t="str">
            <v>-</v>
          </cell>
          <cell r="D78" t="str">
            <v>-</v>
          </cell>
          <cell r="E78" t="str">
            <v>IND</v>
          </cell>
          <cell r="F78" t="str">
            <v>Mannesmann</v>
          </cell>
          <cell r="G78" t="str">
            <v>Laminador Contínuo - Usina de Barreiros</v>
          </cell>
          <cell r="H78">
            <v>6306898</v>
          </cell>
          <cell r="J78">
            <v>34213</v>
          </cell>
          <cell r="K78" t="str">
            <v>-</v>
          </cell>
          <cell r="L78" t="str">
            <v>-</v>
          </cell>
          <cell r="M78" t="str">
            <v>1º Lugar - Convap</v>
          </cell>
        </row>
        <row r="79">
          <cell r="A79">
            <v>1993</v>
          </cell>
          <cell r="B79" t="str">
            <v>SE</v>
          </cell>
          <cell r="C79" t="str">
            <v>-</v>
          </cell>
          <cell r="D79" t="str">
            <v>-</v>
          </cell>
          <cell r="E79" t="str">
            <v>URB</v>
          </cell>
          <cell r="F79" t="str">
            <v>PM Palmas</v>
          </cell>
          <cell r="G79" t="str">
            <v>807 casas em Palmas-TO</v>
          </cell>
          <cell r="H79">
            <v>1221704</v>
          </cell>
          <cell r="J79">
            <v>34243</v>
          </cell>
          <cell r="K79">
            <v>1</v>
          </cell>
          <cell r="L79">
            <v>1</v>
          </cell>
          <cell r="M79" t="str">
            <v>1º Lugar</v>
          </cell>
        </row>
        <row r="80">
          <cell r="A80">
            <v>1993</v>
          </cell>
          <cell r="B80" t="str">
            <v>SE</v>
          </cell>
          <cell r="C80" t="str">
            <v>-</v>
          </cell>
          <cell r="D80" t="str">
            <v>-</v>
          </cell>
          <cell r="E80" t="str">
            <v>ENE</v>
          </cell>
          <cell r="F80" t="str">
            <v>Petrobrás</v>
          </cell>
          <cell r="G80" t="str">
            <v>Implantação de 3 Unidades de MTBE</v>
          </cell>
          <cell r="H80">
            <v>43607823</v>
          </cell>
          <cell r="J80">
            <v>34243</v>
          </cell>
          <cell r="K80" t="str">
            <v>-</v>
          </cell>
          <cell r="L80" t="str">
            <v>-</v>
          </cell>
          <cell r="M80" t="str">
            <v>Perdemos</v>
          </cell>
        </row>
        <row r="81">
          <cell r="A81">
            <v>1993</v>
          </cell>
          <cell r="B81" t="str">
            <v>SE</v>
          </cell>
          <cell r="C81" t="str">
            <v>-</v>
          </cell>
          <cell r="D81" t="str">
            <v>-</v>
          </cell>
          <cell r="E81" t="str">
            <v>IND</v>
          </cell>
          <cell r="F81" t="str">
            <v>Cenibra</v>
          </cell>
          <cell r="G81" t="str">
            <v>Obras Civis na Área de "Pipe-Pack"</v>
          </cell>
          <cell r="H81">
            <v>7132758</v>
          </cell>
          <cell r="J81">
            <v>34274</v>
          </cell>
          <cell r="K81" t="str">
            <v>-</v>
          </cell>
          <cell r="L81" t="str">
            <v>-</v>
          </cell>
          <cell r="M81" t="str">
            <v>1º Lugar - OAS</v>
          </cell>
        </row>
        <row r="82">
          <cell r="A82">
            <v>1993</v>
          </cell>
          <cell r="B82" t="str">
            <v>SE</v>
          </cell>
          <cell r="C82" t="str">
            <v>-</v>
          </cell>
          <cell r="D82" t="str">
            <v>-</v>
          </cell>
          <cell r="E82" t="str">
            <v>EDU</v>
          </cell>
          <cell r="F82" t="str">
            <v>PM Uberlândia</v>
          </cell>
          <cell r="G82" t="str">
            <v>Construção de Escola de 1º Grau</v>
          </cell>
          <cell r="H82">
            <v>1234237</v>
          </cell>
          <cell r="J82">
            <v>34274</v>
          </cell>
          <cell r="K82" t="str">
            <v>-</v>
          </cell>
          <cell r="L82" t="str">
            <v>-</v>
          </cell>
          <cell r="M82" t="str">
            <v>Perdemos</v>
          </cell>
        </row>
        <row r="83">
          <cell r="A83">
            <v>1993</v>
          </cell>
          <cell r="B83" t="str">
            <v>SE</v>
          </cell>
          <cell r="C83" t="str">
            <v>-</v>
          </cell>
          <cell r="D83" t="str">
            <v>-</v>
          </cell>
          <cell r="E83" t="str">
            <v>IND</v>
          </cell>
          <cell r="F83" t="str">
            <v>Kaiser</v>
          </cell>
          <cell r="G83" t="str">
            <v>Unidade Industrial de Anápolis</v>
          </cell>
          <cell r="H83">
            <v>6838258</v>
          </cell>
          <cell r="J83">
            <v>34274</v>
          </cell>
          <cell r="K83" t="str">
            <v>-</v>
          </cell>
          <cell r="L83" t="str">
            <v>-</v>
          </cell>
          <cell r="M83" t="str">
            <v>Perdemos</v>
          </cell>
        </row>
        <row r="84">
          <cell r="A84">
            <v>1993</v>
          </cell>
          <cell r="B84" t="str">
            <v>SE</v>
          </cell>
          <cell r="C84" t="str">
            <v>-</v>
          </cell>
          <cell r="D84" t="str">
            <v>-</v>
          </cell>
          <cell r="E84" t="str">
            <v>SAN</v>
          </cell>
          <cell r="F84" t="str">
            <v>SANEAGO</v>
          </cell>
          <cell r="G84" t="str">
            <v>Sistema de Esgotos de Jataí</v>
          </cell>
          <cell r="H84">
            <v>1142491</v>
          </cell>
          <cell r="J84">
            <v>34304</v>
          </cell>
          <cell r="K84">
            <v>17</v>
          </cell>
          <cell r="L84" t="str">
            <v>-</v>
          </cell>
          <cell r="M84" t="str">
            <v>17º Lugar - Gal</v>
          </cell>
        </row>
        <row r="85">
          <cell r="A85">
            <v>1993</v>
          </cell>
          <cell r="B85" t="str">
            <v>SE</v>
          </cell>
          <cell r="C85" t="str">
            <v>-</v>
          </cell>
          <cell r="D85" t="str">
            <v>-</v>
          </cell>
          <cell r="E85" t="str">
            <v>SAN</v>
          </cell>
          <cell r="F85" t="str">
            <v>SANEAGO</v>
          </cell>
          <cell r="G85" t="str">
            <v>Sistema de Esgotos de Niquelândia</v>
          </cell>
          <cell r="H85">
            <v>1115961</v>
          </cell>
          <cell r="J85">
            <v>34304</v>
          </cell>
          <cell r="K85">
            <v>12</v>
          </cell>
          <cell r="L85" t="str">
            <v>-</v>
          </cell>
          <cell r="M85" t="str">
            <v>12º Lugar - Sobrado</v>
          </cell>
        </row>
        <row r="86">
          <cell r="A86">
            <v>1993</v>
          </cell>
          <cell r="B86" t="str">
            <v>SE</v>
          </cell>
          <cell r="C86" t="str">
            <v>-</v>
          </cell>
          <cell r="D86" t="str">
            <v>-</v>
          </cell>
          <cell r="E86" t="str">
            <v>SAN</v>
          </cell>
          <cell r="F86" t="str">
            <v>SANEAGO</v>
          </cell>
          <cell r="G86" t="str">
            <v>Sistema de Esgotos de Morrinhos</v>
          </cell>
          <cell r="H86">
            <v>1211669</v>
          </cell>
          <cell r="J86">
            <v>34304</v>
          </cell>
          <cell r="K86">
            <v>14</v>
          </cell>
          <cell r="L86" t="str">
            <v>-</v>
          </cell>
          <cell r="M86" t="str">
            <v>14º Lugar - Goiás</v>
          </cell>
        </row>
        <row r="87">
          <cell r="A87">
            <v>1993</v>
          </cell>
          <cell r="B87" t="str">
            <v>SE</v>
          </cell>
          <cell r="C87" t="str">
            <v>-</v>
          </cell>
          <cell r="D87" t="str">
            <v>-</v>
          </cell>
          <cell r="E87" t="str">
            <v>ROD</v>
          </cell>
          <cell r="F87" t="str">
            <v>DER-TO</v>
          </cell>
          <cell r="G87" t="str">
            <v>TO-255-BR-153 / Cristalandia - Lote 15</v>
          </cell>
          <cell r="H87">
            <v>993516</v>
          </cell>
          <cell r="J87">
            <v>34335</v>
          </cell>
          <cell r="K87">
            <v>3</v>
          </cell>
          <cell r="L87" t="str">
            <v>-</v>
          </cell>
          <cell r="M87" t="str">
            <v>3º Lugar</v>
          </cell>
        </row>
        <row r="88">
          <cell r="A88">
            <v>1993</v>
          </cell>
          <cell r="B88" t="str">
            <v>SE</v>
          </cell>
          <cell r="C88" t="str">
            <v>-</v>
          </cell>
          <cell r="D88" t="str">
            <v>-</v>
          </cell>
          <cell r="E88" t="str">
            <v>ROD</v>
          </cell>
          <cell r="F88" t="str">
            <v>DER-TO</v>
          </cell>
          <cell r="G88" t="str">
            <v>TO-354-BR-153 / Pium - Lote 16</v>
          </cell>
          <cell r="H88">
            <v>1035394</v>
          </cell>
          <cell r="J88">
            <v>34335</v>
          </cell>
          <cell r="K88">
            <v>3</v>
          </cell>
          <cell r="L88" t="str">
            <v>-</v>
          </cell>
          <cell r="M88" t="str">
            <v>3º Lugar</v>
          </cell>
        </row>
        <row r="89">
          <cell r="A89">
            <v>1993</v>
          </cell>
          <cell r="B89" t="str">
            <v>SE</v>
          </cell>
          <cell r="C89" t="str">
            <v>-</v>
          </cell>
          <cell r="D89" t="str">
            <v>-</v>
          </cell>
          <cell r="E89" t="str">
            <v>ENE</v>
          </cell>
          <cell r="F89" t="str">
            <v>Petrobrás</v>
          </cell>
          <cell r="G89" t="str">
            <v>Base de Combustíveis de Uberlândia</v>
          </cell>
          <cell r="H89">
            <v>1210811</v>
          </cell>
          <cell r="J89">
            <v>34335</v>
          </cell>
          <cell r="K89" t="str">
            <v>-</v>
          </cell>
          <cell r="L89" t="str">
            <v>-</v>
          </cell>
          <cell r="M89" t="str">
            <v>1º Lugar - Encol</v>
          </cell>
        </row>
        <row r="90">
          <cell r="A90">
            <v>1993</v>
          </cell>
          <cell r="B90" t="str">
            <v>SE</v>
          </cell>
          <cell r="C90" t="str">
            <v>-</v>
          </cell>
          <cell r="D90" t="str">
            <v>-</v>
          </cell>
          <cell r="E90" t="str">
            <v>ROD</v>
          </cell>
          <cell r="F90" t="str">
            <v>DER-TO</v>
          </cell>
          <cell r="G90" t="str">
            <v>TO-280-Santo Antonio / Peixe - Lote 12</v>
          </cell>
          <cell r="H90">
            <v>554306</v>
          </cell>
          <cell r="J90">
            <v>34335</v>
          </cell>
          <cell r="K90">
            <v>8</v>
          </cell>
          <cell r="L90" t="str">
            <v>-</v>
          </cell>
          <cell r="M90" t="str">
            <v>8º Lugar</v>
          </cell>
        </row>
        <row r="91">
          <cell r="A91">
            <v>1993</v>
          </cell>
          <cell r="B91" t="str">
            <v>SE</v>
          </cell>
          <cell r="C91" t="str">
            <v>-</v>
          </cell>
          <cell r="D91" t="str">
            <v>-</v>
          </cell>
          <cell r="E91" t="str">
            <v>ENE</v>
          </cell>
          <cell r="F91" t="str">
            <v>Petrobrás</v>
          </cell>
          <cell r="G91" t="str">
            <v>Base de Combustíveis de Goiânia</v>
          </cell>
          <cell r="H91">
            <v>1770614</v>
          </cell>
          <cell r="J91">
            <v>34335</v>
          </cell>
          <cell r="K91" t="str">
            <v>-</v>
          </cell>
          <cell r="L91" t="str">
            <v>-</v>
          </cell>
          <cell r="M91" t="str">
            <v>1º Lugar - Encol</v>
          </cell>
        </row>
        <row r="92">
          <cell r="A92">
            <v>1993</v>
          </cell>
          <cell r="B92" t="str">
            <v>SE</v>
          </cell>
          <cell r="C92" t="str">
            <v>-</v>
          </cell>
          <cell r="D92" t="str">
            <v>-</v>
          </cell>
          <cell r="E92" t="str">
            <v>ROD</v>
          </cell>
          <cell r="F92" t="str">
            <v>DER-TO</v>
          </cell>
          <cell r="G92" t="str">
            <v>TO-280-Santo Antonio / Peixe - Lote17</v>
          </cell>
          <cell r="H92">
            <v>4030676</v>
          </cell>
          <cell r="J92">
            <v>34335</v>
          </cell>
          <cell r="K92">
            <v>3</v>
          </cell>
          <cell r="L92" t="str">
            <v>-</v>
          </cell>
          <cell r="M92" t="str">
            <v>3º Lugar</v>
          </cell>
        </row>
        <row r="93">
          <cell r="A93">
            <v>1993</v>
          </cell>
          <cell r="B93" t="str">
            <v>SE</v>
          </cell>
          <cell r="C93" t="str">
            <v>-</v>
          </cell>
          <cell r="D93" t="str">
            <v>-</v>
          </cell>
          <cell r="E93" t="str">
            <v>ROD</v>
          </cell>
          <cell r="F93" t="str">
            <v>DER-TO</v>
          </cell>
          <cell r="G93" t="str">
            <v>TO-280-Santo Antonio / Peixe - Lote 11</v>
          </cell>
          <cell r="H93">
            <v>349368</v>
          </cell>
          <cell r="J93">
            <v>34335</v>
          </cell>
          <cell r="K93">
            <v>10</v>
          </cell>
          <cell r="L93" t="str">
            <v>-</v>
          </cell>
          <cell r="M93" t="str">
            <v>10º Lugar</v>
          </cell>
        </row>
        <row r="94">
          <cell r="A94">
            <v>1993</v>
          </cell>
          <cell r="B94" t="str">
            <v>SE</v>
          </cell>
          <cell r="C94" t="str">
            <v>-</v>
          </cell>
          <cell r="D94" t="str">
            <v>-</v>
          </cell>
          <cell r="E94" t="str">
            <v>ENE</v>
          </cell>
          <cell r="F94" t="str">
            <v>Petrobrás</v>
          </cell>
          <cell r="G94" t="str">
            <v>Gasoduto Rio de Janeiro / Brasília</v>
          </cell>
          <cell r="H94">
            <v>25234038</v>
          </cell>
          <cell r="J94">
            <v>34335</v>
          </cell>
          <cell r="K94">
            <v>3</v>
          </cell>
          <cell r="L94" t="str">
            <v>-</v>
          </cell>
          <cell r="M94" t="str">
            <v>3º  Lugar - Camargo Correa</v>
          </cell>
        </row>
        <row r="95">
          <cell r="A95">
            <v>1993</v>
          </cell>
          <cell r="B95" t="str">
            <v>SE</v>
          </cell>
          <cell r="C95" t="str">
            <v>-</v>
          </cell>
          <cell r="D95" t="str">
            <v>-</v>
          </cell>
          <cell r="E95" t="str">
            <v>ENE</v>
          </cell>
          <cell r="F95" t="str">
            <v>Petrobrás</v>
          </cell>
          <cell r="G95" t="str">
            <v>Base de Combustíveis de Uberaba</v>
          </cell>
          <cell r="H95">
            <v>691652</v>
          </cell>
          <cell r="J95">
            <v>34335</v>
          </cell>
          <cell r="K95" t="str">
            <v>-</v>
          </cell>
          <cell r="L95" t="str">
            <v>-</v>
          </cell>
          <cell r="M95" t="str">
            <v>1º Lugar - Encol</v>
          </cell>
        </row>
        <row r="96">
          <cell r="A96">
            <v>1993</v>
          </cell>
          <cell r="B96" t="str">
            <v>SE</v>
          </cell>
          <cell r="C96" t="str">
            <v>-</v>
          </cell>
          <cell r="D96" t="str">
            <v>-</v>
          </cell>
          <cell r="E96" t="str">
            <v>SAN</v>
          </cell>
          <cell r="F96" t="str">
            <v>Sudecap</v>
          </cell>
          <cell r="G96" t="str">
            <v>Canalização do Ribeirão Arrudas</v>
          </cell>
          <cell r="H96">
            <v>8739000</v>
          </cell>
          <cell r="J96">
            <v>34394</v>
          </cell>
          <cell r="K96">
            <v>1</v>
          </cell>
          <cell r="L96">
            <v>1</v>
          </cell>
          <cell r="M96" t="str">
            <v>1º Lugar</v>
          </cell>
        </row>
        <row r="97">
          <cell r="A97">
            <v>1993</v>
          </cell>
          <cell r="B97" t="str">
            <v>SE</v>
          </cell>
          <cell r="C97" t="str">
            <v>-</v>
          </cell>
          <cell r="D97" t="str">
            <v>-</v>
          </cell>
          <cell r="E97" t="str">
            <v>SAN</v>
          </cell>
          <cell r="F97" t="str">
            <v>Sudecap</v>
          </cell>
          <cell r="G97" t="str">
            <v>Revestimento do fundo do Canal do Arrudas</v>
          </cell>
          <cell r="H97">
            <v>3281036</v>
          </cell>
          <cell r="J97">
            <v>34394</v>
          </cell>
          <cell r="K97" t="str">
            <v>-</v>
          </cell>
          <cell r="L97" t="str">
            <v>-</v>
          </cell>
          <cell r="M97" t="str">
            <v>1º Lugar - Concic</v>
          </cell>
        </row>
        <row r="98">
          <cell r="A98">
            <v>1993</v>
          </cell>
          <cell r="B98" t="str">
            <v>SE</v>
          </cell>
          <cell r="C98" t="str">
            <v>-</v>
          </cell>
          <cell r="D98" t="str">
            <v>-</v>
          </cell>
          <cell r="E98" t="str">
            <v>COM</v>
          </cell>
          <cell r="F98" t="str">
            <v>Martins</v>
          </cell>
          <cell r="G98" t="str">
            <v>Ampliação do Armazém - Módulos 2,3 e 4</v>
          </cell>
          <cell r="H98">
            <v>2102040</v>
          </cell>
          <cell r="J98">
            <v>34394</v>
          </cell>
          <cell r="K98">
            <v>2</v>
          </cell>
          <cell r="L98" t="str">
            <v>-</v>
          </cell>
          <cell r="M98" t="str">
            <v>2º Lugar - Centro Oeste</v>
          </cell>
        </row>
        <row r="99">
          <cell r="A99">
            <v>1993</v>
          </cell>
          <cell r="B99" t="str">
            <v>SE</v>
          </cell>
          <cell r="C99" t="str">
            <v>-</v>
          </cell>
          <cell r="D99" t="str">
            <v>-</v>
          </cell>
          <cell r="E99" t="str">
            <v>SAN</v>
          </cell>
          <cell r="F99" t="str">
            <v>Sudecap</v>
          </cell>
          <cell r="G99" t="str">
            <v>Revestimento do fundo do Canal do Arrudas</v>
          </cell>
          <cell r="H99">
            <v>4393611</v>
          </cell>
          <cell r="J99">
            <v>34394</v>
          </cell>
          <cell r="K99">
            <v>0</v>
          </cell>
          <cell r="L99" t="str">
            <v>-</v>
          </cell>
          <cell r="M99" t="str">
            <v>Perdemos</v>
          </cell>
        </row>
        <row r="100">
          <cell r="A100">
            <v>1993</v>
          </cell>
          <cell r="B100" t="str">
            <v>SL</v>
          </cell>
          <cell r="C100" t="str">
            <v>-</v>
          </cell>
          <cell r="D100" t="str">
            <v>-</v>
          </cell>
          <cell r="E100" t="str">
            <v>ROD</v>
          </cell>
          <cell r="F100" t="str">
            <v>DER-SC</v>
          </cell>
          <cell r="G100" t="str">
            <v>SC-449-Meleiro / Araranguá</v>
          </cell>
          <cell r="H100">
            <v>6180405</v>
          </cell>
          <cell r="J100">
            <v>34060</v>
          </cell>
          <cell r="K100">
            <v>5</v>
          </cell>
          <cell r="L100" t="str">
            <v>-</v>
          </cell>
          <cell r="M100" t="str">
            <v>5º Lugar</v>
          </cell>
        </row>
        <row r="101">
          <cell r="A101">
            <v>1993</v>
          </cell>
          <cell r="B101" t="str">
            <v>SL</v>
          </cell>
          <cell r="C101" t="str">
            <v>-</v>
          </cell>
          <cell r="D101" t="str">
            <v>-</v>
          </cell>
          <cell r="E101" t="str">
            <v>ENE</v>
          </cell>
          <cell r="F101" t="str">
            <v>Copel</v>
          </cell>
          <cell r="G101" t="str">
            <v>Estrada de Acesso ao Desvio do Rio Jordão</v>
          </cell>
          <cell r="H101">
            <v>473804</v>
          </cell>
          <cell r="J101">
            <v>34060</v>
          </cell>
          <cell r="K101">
            <v>1</v>
          </cell>
          <cell r="L101">
            <v>1</v>
          </cell>
          <cell r="M101" t="str">
            <v>1º Lugar</v>
          </cell>
        </row>
        <row r="102">
          <cell r="A102">
            <v>1993</v>
          </cell>
          <cell r="B102" t="str">
            <v>SL</v>
          </cell>
          <cell r="C102" t="str">
            <v>-</v>
          </cell>
          <cell r="D102" t="str">
            <v>-</v>
          </cell>
          <cell r="E102" t="str">
            <v>ROD</v>
          </cell>
          <cell r="F102" t="str">
            <v>DER-SC</v>
          </cell>
          <cell r="G102" t="str">
            <v>SC-452-Água Doce / Herciliópolis</v>
          </cell>
          <cell r="H102">
            <v>9375058</v>
          </cell>
          <cell r="J102">
            <v>34060</v>
          </cell>
          <cell r="K102">
            <v>2</v>
          </cell>
          <cell r="L102" t="str">
            <v>-</v>
          </cell>
          <cell r="M102" t="str">
            <v>2º Lugar</v>
          </cell>
        </row>
        <row r="103">
          <cell r="A103">
            <v>1993</v>
          </cell>
          <cell r="B103" t="str">
            <v>SL</v>
          </cell>
          <cell r="C103" t="str">
            <v>-</v>
          </cell>
          <cell r="D103" t="str">
            <v>-</v>
          </cell>
          <cell r="E103" t="str">
            <v>ROD</v>
          </cell>
          <cell r="F103" t="str">
            <v>M. Exército</v>
          </cell>
          <cell r="G103" t="str">
            <v>Construção de 3 Pontes na Ferroeste</v>
          </cell>
          <cell r="H103">
            <v>1882194</v>
          </cell>
          <cell r="J103">
            <v>34090</v>
          </cell>
          <cell r="K103">
            <v>3</v>
          </cell>
          <cell r="L103" t="str">
            <v>-</v>
          </cell>
          <cell r="M103" t="str">
            <v>3º Lugar</v>
          </cell>
        </row>
        <row r="104">
          <cell r="A104">
            <v>1993</v>
          </cell>
          <cell r="B104" t="str">
            <v>SL</v>
          </cell>
          <cell r="C104" t="str">
            <v>-</v>
          </cell>
          <cell r="D104" t="str">
            <v>-</v>
          </cell>
          <cell r="E104" t="str">
            <v>JUST</v>
          </cell>
          <cell r="F104" t="str">
            <v>GERS</v>
          </cell>
          <cell r="G104" t="str">
            <v>Prédio do Foro da Comarca de Canoas</v>
          </cell>
          <cell r="H104">
            <v>4349789</v>
          </cell>
          <cell r="J104">
            <v>34121</v>
          </cell>
          <cell r="K104">
            <v>2</v>
          </cell>
          <cell r="L104" t="str">
            <v>-</v>
          </cell>
          <cell r="M104" t="str">
            <v>2º Lugar</v>
          </cell>
        </row>
        <row r="105">
          <cell r="A105">
            <v>1993</v>
          </cell>
          <cell r="B105" t="str">
            <v>SL</v>
          </cell>
          <cell r="C105" t="str">
            <v>-</v>
          </cell>
          <cell r="D105" t="str">
            <v>-</v>
          </cell>
          <cell r="E105" t="str">
            <v>ROD</v>
          </cell>
          <cell r="F105" t="str">
            <v>DER-PR</v>
          </cell>
          <cell r="G105" t="str">
            <v>Viaduto sobre a Manoel Ribas</v>
          </cell>
          <cell r="H105">
            <v>481655</v>
          </cell>
          <cell r="J105">
            <v>34151</v>
          </cell>
          <cell r="K105">
            <v>7</v>
          </cell>
          <cell r="L105" t="str">
            <v>-</v>
          </cell>
          <cell r="M105" t="str">
            <v>7º Lugar</v>
          </cell>
        </row>
        <row r="106">
          <cell r="A106">
            <v>1993</v>
          </cell>
          <cell r="B106" t="str">
            <v>SL</v>
          </cell>
          <cell r="C106" t="str">
            <v>-</v>
          </cell>
          <cell r="D106" t="str">
            <v>-</v>
          </cell>
          <cell r="E106" t="str">
            <v>FERR</v>
          </cell>
          <cell r="F106" t="str">
            <v>M. Exército</v>
          </cell>
          <cell r="G106" t="str">
            <v>Trecho Ferroviário entre Guarapuava e Cascavel</v>
          </cell>
          <cell r="H106">
            <v>2760490</v>
          </cell>
          <cell r="J106">
            <v>34182</v>
          </cell>
          <cell r="K106">
            <v>2</v>
          </cell>
          <cell r="L106" t="str">
            <v>-</v>
          </cell>
          <cell r="M106" t="str">
            <v>2º Lugar</v>
          </cell>
        </row>
        <row r="107">
          <cell r="A107">
            <v>1993</v>
          </cell>
          <cell r="B107" t="str">
            <v>SL</v>
          </cell>
          <cell r="C107" t="str">
            <v>-</v>
          </cell>
          <cell r="D107" t="str">
            <v>-</v>
          </cell>
          <cell r="E107" t="str">
            <v>IND</v>
          </cell>
          <cell r="F107" t="str">
            <v>Batavo</v>
          </cell>
          <cell r="G107" t="str">
            <v>Ampliaçãop da ETE-Unidade Industrial de Castro</v>
          </cell>
          <cell r="H107">
            <v>626000</v>
          </cell>
          <cell r="J107">
            <v>34182</v>
          </cell>
          <cell r="K107">
            <v>3</v>
          </cell>
          <cell r="L107" t="str">
            <v>-</v>
          </cell>
          <cell r="M107" t="str">
            <v>3º Lugar</v>
          </cell>
        </row>
        <row r="108">
          <cell r="A108">
            <v>1993</v>
          </cell>
          <cell r="B108" t="str">
            <v>SL</v>
          </cell>
          <cell r="C108" t="str">
            <v>-</v>
          </cell>
          <cell r="D108" t="str">
            <v>-</v>
          </cell>
          <cell r="E108" t="str">
            <v>FERR</v>
          </cell>
          <cell r="F108" t="str">
            <v>M. Exército</v>
          </cell>
          <cell r="G108" t="str">
            <v>Trecho Ferroviário entre Guarapuava e Cascavel</v>
          </cell>
          <cell r="H108">
            <v>1727590</v>
          </cell>
          <cell r="J108">
            <v>34182</v>
          </cell>
          <cell r="K108" t="str">
            <v>-</v>
          </cell>
          <cell r="L108" t="str">
            <v>-</v>
          </cell>
          <cell r="M108" t="str">
            <v>Revogada</v>
          </cell>
        </row>
        <row r="109">
          <cell r="A109">
            <v>1993</v>
          </cell>
          <cell r="B109" t="str">
            <v>SL</v>
          </cell>
          <cell r="C109" t="str">
            <v>-</v>
          </cell>
          <cell r="D109" t="str">
            <v>-</v>
          </cell>
          <cell r="E109" t="str">
            <v>IND</v>
          </cell>
          <cell r="F109" t="str">
            <v>Brahma</v>
          </cell>
          <cell r="G109" t="str">
            <v>Unidade Industrial de Lajes - SC</v>
          </cell>
          <cell r="H109">
            <v>8028231</v>
          </cell>
          <cell r="J109">
            <v>34243</v>
          </cell>
          <cell r="K109" t="str">
            <v>-</v>
          </cell>
          <cell r="L109" t="str">
            <v>-</v>
          </cell>
          <cell r="M109" t="str">
            <v>Perdemos</v>
          </cell>
        </row>
        <row r="110">
          <cell r="A110">
            <v>1993</v>
          </cell>
          <cell r="B110" t="str">
            <v>SL</v>
          </cell>
          <cell r="C110" t="str">
            <v>-</v>
          </cell>
          <cell r="D110" t="str">
            <v>-</v>
          </cell>
          <cell r="E110" t="str">
            <v>ROD</v>
          </cell>
          <cell r="F110" t="str">
            <v>DNER</v>
          </cell>
          <cell r="G110" t="str">
            <v>BR-116-Entroncamento da BR-290 e BR-386</v>
          </cell>
          <cell r="H110">
            <v>14457490</v>
          </cell>
          <cell r="J110">
            <v>34243</v>
          </cell>
          <cell r="K110" t="str">
            <v>-</v>
          </cell>
          <cell r="L110" t="str">
            <v>-</v>
          </cell>
          <cell r="M110" t="str">
            <v>Perdemos</v>
          </cell>
        </row>
        <row r="111">
          <cell r="A111">
            <v>1993</v>
          </cell>
          <cell r="B111" t="str">
            <v>SL</v>
          </cell>
          <cell r="C111" t="str">
            <v>-</v>
          </cell>
          <cell r="D111" t="str">
            <v>-</v>
          </cell>
          <cell r="E111" t="str">
            <v>IND</v>
          </cell>
          <cell r="F111" t="str">
            <v>Brahma</v>
          </cell>
          <cell r="G111" t="str">
            <v>Unidade Industrial de Prata - Argentina</v>
          </cell>
          <cell r="H111">
            <v>14116222</v>
          </cell>
          <cell r="J111">
            <v>34243</v>
          </cell>
          <cell r="K111">
            <v>2</v>
          </cell>
          <cell r="L111" t="str">
            <v>-</v>
          </cell>
          <cell r="M111" t="str">
            <v>2º Lugar</v>
          </cell>
        </row>
        <row r="112">
          <cell r="A112">
            <v>1993</v>
          </cell>
          <cell r="B112" t="str">
            <v>SL</v>
          </cell>
          <cell r="C112" t="str">
            <v>-</v>
          </cell>
          <cell r="D112" t="str">
            <v>-</v>
          </cell>
          <cell r="E112" t="str">
            <v>ROD</v>
          </cell>
          <cell r="F112" t="str">
            <v>DNER</v>
          </cell>
          <cell r="G112" t="str">
            <v>BR-392-Cerro Largo / Porto Xavier - Lote 1</v>
          </cell>
          <cell r="H112">
            <v>10134328</v>
          </cell>
          <cell r="J112">
            <v>34243</v>
          </cell>
          <cell r="K112">
            <v>0</v>
          </cell>
          <cell r="L112">
            <v>0</v>
          </cell>
          <cell r="M112" t="str">
            <v>1º Lugar</v>
          </cell>
        </row>
        <row r="113">
          <cell r="A113">
            <v>1993</v>
          </cell>
          <cell r="B113" t="str">
            <v>SL</v>
          </cell>
          <cell r="C113" t="str">
            <v>-</v>
          </cell>
          <cell r="D113" t="str">
            <v>-</v>
          </cell>
          <cell r="E113" t="str">
            <v>ROD</v>
          </cell>
          <cell r="F113" t="str">
            <v>DNER</v>
          </cell>
          <cell r="G113" t="str">
            <v>BR-392-Cerro Largo / Porto Xavier - Lote 2</v>
          </cell>
          <cell r="H113">
            <v>7726555</v>
          </cell>
          <cell r="J113">
            <v>34243</v>
          </cell>
          <cell r="K113">
            <v>0</v>
          </cell>
          <cell r="L113">
            <v>0</v>
          </cell>
          <cell r="M113" t="str">
            <v>1º Lugar</v>
          </cell>
        </row>
        <row r="114">
          <cell r="A114">
            <v>1993</v>
          </cell>
          <cell r="B114" t="str">
            <v>SL</v>
          </cell>
          <cell r="C114" t="str">
            <v>-</v>
          </cell>
          <cell r="D114" t="str">
            <v>-</v>
          </cell>
          <cell r="E114" t="str">
            <v>ROD</v>
          </cell>
          <cell r="F114" t="str">
            <v>DER-SC</v>
          </cell>
          <cell r="G114" t="str">
            <v>SC-457-Curitibanos / Rio Correntes</v>
          </cell>
          <cell r="H114">
            <v>6849933</v>
          </cell>
          <cell r="J114">
            <v>34274</v>
          </cell>
          <cell r="K114">
            <v>14</v>
          </cell>
          <cell r="L114" t="str">
            <v>-</v>
          </cell>
          <cell r="M114" t="str">
            <v>14º Lugar - Erco</v>
          </cell>
        </row>
        <row r="115">
          <cell r="A115">
            <v>1993</v>
          </cell>
          <cell r="B115" t="str">
            <v>SL</v>
          </cell>
          <cell r="C115" t="str">
            <v>-</v>
          </cell>
          <cell r="D115" t="str">
            <v>-</v>
          </cell>
          <cell r="E115" t="str">
            <v>ROD</v>
          </cell>
          <cell r="F115" t="str">
            <v>DER-PR</v>
          </cell>
          <cell r="G115" t="str">
            <v>Complexo de Pontes sobre o Rio Paraná/Guaíba</v>
          </cell>
          <cell r="H115">
            <v>16081840</v>
          </cell>
          <cell r="J115">
            <v>34274</v>
          </cell>
          <cell r="K115">
            <v>3</v>
          </cell>
          <cell r="L115" t="str">
            <v>-</v>
          </cell>
          <cell r="M115" t="str">
            <v>3º Lugar</v>
          </cell>
        </row>
        <row r="116">
          <cell r="A116">
            <v>1993</v>
          </cell>
          <cell r="B116" t="str">
            <v>SL</v>
          </cell>
          <cell r="C116" t="str">
            <v>-</v>
          </cell>
          <cell r="D116" t="str">
            <v>-</v>
          </cell>
          <cell r="E116" t="str">
            <v>ROD</v>
          </cell>
          <cell r="F116" t="str">
            <v>DER-SC</v>
          </cell>
          <cell r="G116" t="str">
            <v>SC-457-Rio Correntes / Lebon Régis</v>
          </cell>
          <cell r="H116">
            <v>5482909</v>
          </cell>
          <cell r="J116">
            <v>34274</v>
          </cell>
          <cell r="K116">
            <v>12</v>
          </cell>
          <cell r="L116" t="str">
            <v>-</v>
          </cell>
          <cell r="M116" t="str">
            <v>12º Lugar - Triunfo</v>
          </cell>
        </row>
        <row r="117">
          <cell r="A117">
            <v>1993</v>
          </cell>
          <cell r="B117" t="str">
            <v>SL</v>
          </cell>
          <cell r="C117" t="str">
            <v>-</v>
          </cell>
          <cell r="D117" t="str">
            <v>-</v>
          </cell>
          <cell r="E117" t="str">
            <v>ROD</v>
          </cell>
          <cell r="F117" t="str">
            <v>DER-SC</v>
          </cell>
          <cell r="G117" t="str">
            <v>SC-386-Mondaí / Iporã</v>
          </cell>
          <cell r="H117">
            <v>6303036</v>
          </cell>
          <cell r="J117">
            <v>34274</v>
          </cell>
          <cell r="K117">
            <v>1</v>
          </cell>
          <cell r="L117">
            <v>1</v>
          </cell>
          <cell r="M117" t="str">
            <v>1º Lugar</v>
          </cell>
        </row>
        <row r="118">
          <cell r="A118">
            <v>1993</v>
          </cell>
          <cell r="B118" t="str">
            <v>SL</v>
          </cell>
          <cell r="C118" t="str">
            <v>-</v>
          </cell>
          <cell r="D118" t="str">
            <v>-</v>
          </cell>
          <cell r="E118" t="str">
            <v>ROD</v>
          </cell>
          <cell r="F118" t="str">
            <v>DER-SC</v>
          </cell>
          <cell r="G118" t="str">
            <v>SC-413-Guaramirim / Vila Nova</v>
          </cell>
          <cell r="H118">
            <v>9535491</v>
          </cell>
          <cell r="J118">
            <v>34274</v>
          </cell>
          <cell r="K118">
            <v>4</v>
          </cell>
          <cell r="L118" t="str">
            <v>-</v>
          </cell>
          <cell r="M118" t="str">
            <v>4º Lugar - Engepasa</v>
          </cell>
        </row>
        <row r="119">
          <cell r="A119">
            <v>1993</v>
          </cell>
          <cell r="B119" t="str">
            <v>SL</v>
          </cell>
          <cell r="C119" t="str">
            <v>-</v>
          </cell>
          <cell r="D119" t="str">
            <v>-</v>
          </cell>
          <cell r="E119" t="str">
            <v>ENE</v>
          </cell>
          <cell r="F119" t="str">
            <v>Copel</v>
          </cell>
          <cell r="G119" t="str">
            <v>UH Segredo - Derivação do Rio Jordão</v>
          </cell>
          <cell r="H119">
            <v>36180446</v>
          </cell>
          <cell r="J119">
            <v>34304</v>
          </cell>
          <cell r="K119">
            <v>3</v>
          </cell>
          <cell r="L119" t="str">
            <v>-</v>
          </cell>
          <cell r="M119" t="str">
            <v>3º Lugar - Ivaí</v>
          </cell>
        </row>
        <row r="120">
          <cell r="A120">
            <v>1993</v>
          </cell>
          <cell r="B120" t="str">
            <v>SL</v>
          </cell>
          <cell r="C120" t="str">
            <v>-</v>
          </cell>
          <cell r="D120" t="str">
            <v>-</v>
          </cell>
          <cell r="E120" t="str">
            <v>IND</v>
          </cell>
          <cell r="F120" t="str">
            <v>Brahma</v>
          </cell>
          <cell r="G120" t="str">
            <v>Ampliação do Envasamento da Unidade de Jacareí</v>
          </cell>
          <cell r="H120">
            <v>13486025</v>
          </cell>
          <cell r="J120">
            <v>34335</v>
          </cell>
          <cell r="K120" t="str">
            <v>-</v>
          </cell>
          <cell r="L120" t="str">
            <v>-</v>
          </cell>
          <cell r="M120" t="str">
            <v>Perdemos</v>
          </cell>
        </row>
        <row r="121">
          <cell r="A121">
            <v>1993</v>
          </cell>
          <cell r="B121" t="str">
            <v>SL</v>
          </cell>
          <cell r="C121" t="str">
            <v>-</v>
          </cell>
          <cell r="D121" t="str">
            <v>-</v>
          </cell>
          <cell r="E121" t="str">
            <v>IND</v>
          </cell>
          <cell r="F121" t="str">
            <v>Brahma</v>
          </cell>
          <cell r="G121" t="str">
            <v>Terraplenagem - Fábrica de Agudos</v>
          </cell>
          <cell r="H121">
            <v>530786</v>
          </cell>
          <cell r="J121">
            <v>34366</v>
          </cell>
          <cell r="K121" t="str">
            <v>-</v>
          </cell>
          <cell r="L121" t="str">
            <v>-</v>
          </cell>
          <cell r="M121" t="str">
            <v>Perdemos</v>
          </cell>
        </row>
        <row r="122">
          <cell r="A122">
            <v>1993</v>
          </cell>
          <cell r="B122" t="str">
            <v>SL</v>
          </cell>
          <cell r="C122" t="str">
            <v>-</v>
          </cell>
          <cell r="D122" t="str">
            <v>-</v>
          </cell>
          <cell r="E122" t="str">
            <v>IND</v>
          </cell>
          <cell r="F122" t="str">
            <v>Brahma</v>
          </cell>
          <cell r="G122" t="str">
            <v>Galpão de Envasamento - Fábrica de Agudos</v>
          </cell>
          <cell r="H122">
            <v>5143789</v>
          </cell>
          <cell r="J122">
            <v>34394</v>
          </cell>
          <cell r="K122" t="str">
            <v>-</v>
          </cell>
          <cell r="L122" t="str">
            <v>-</v>
          </cell>
          <cell r="M122" t="str">
            <v>Perdemos</v>
          </cell>
        </row>
        <row r="123">
          <cell r="A123">
            <v>1993</v>
          </cell>
          <cell r="B123" t="str">
            <v>SL</v>
          </cell>
          <cell r="C123" t="str">
            <v>-</v>
          </cell>
          <cell r="D123" t="str">
            <v>-</v>
          </cell>
          <cell r="E123" t="str">
            <v>SAN</v>
          </cell>
          <cell r="F123" t="str">
            <v>PM Maringá</v>
          </cell>
          <cell r="G123" t="str">
            <v>Sistema de Esgoto Sanitário</v>
          </cell>
          <cell r="H123">
            <v>3276800.97</v>
          </cell>
          <cell r="J123">
            <v>34394</v>
          </cell>
          <cell r="K123" t="str">
            <v>-</v>
          </cell>
          <cell r="L123" t="str">
            <v>-</v>
          </cell>
          <cell r="M123" t="str">
            <v>Perdemos</v>
          </cell>
        </row>
        <row r="124">
          <cell r="A124">
            <v>1994</v>
          </cell>
          <cell r="B124" t="str">
            <v>NE</v>
          </cell>
          <cell r="C124" t="str">
            <v>-</v>
          </cell>
          <cell r="D124" t="str">
            <v>-</v>
          </cell>
          <cell r="E124" t="str">
            <v>AER</v>
          </cell>
          <cell r="F124" t="str">
            <v>CISCEA</v>
          </cell>
          <cell r="G124" t="str">
            <v>DPV-DT-Porto Seguro</v>
          </cell>
          <cell r="H124">
            <v>1494731.63</v>
          </cell>
          <cell r="J124">
            <v>34452</v>
          </cell>
          <cell r="K124">
            <v>1</v>
          </cell>
          <cell r="L124">
            <v>1</v>
          </cell>
          <cell r="M124" t="str">
            <v>1º Lugar</v>
          </cell>
        </row>
        <row r="125">
          <cell r="A125">
            <v>1994</v>
          </cell>
          <cell r="B125" t="str">
            <v>NE</v>
          </cell>
          <cell r="C125" t="str">
            <v>-</v>
          </cell>
          <cell r="D125" t="str">
            <v>-</v>
          </cell>
          <cell r="E125" t="str">
            <v>ROD</v>
          </cell>
          <cell r="F125" t="str">
            <v>DER-BA</v>
          </cell>
          <cell r="G125" t="str">
            <v>Corredores da BA - Lote 6</v>
          </cell>
          <cell r="H125">
            <v>2588798.21</v>
          </cell>
          <cell r="J125">
            <v>34455</v>
          </cell>
          <cell r="K125">
            <v>1</v>
          </cell>
          <cell r="L125">
            <v>1</v>
          </cell>
          <cell r="M125" t="str">
            <v>1º Lugar</v>
          </cell>
        </row>
        <row r="126">
          <cell r="A126">
            <v>1994</v>
          </cell>
          <cell r="B126" t="str">
            <v>NE</v>
          </cell>
          <cell r="C126" t="str">
            <v>-</v>
          </cell>
          <cell r="D126" t="str">
            <v>-</v>
          </cell>
          <cell r="E126" t="str">
            <v>ROD</v>
          </cell>
          <cell r="F126" t="str">
            <v>DER-BA</v>
          </cell>
          <cell r="G126" t="str">
            <v>Corredores da BA - Lote 5</v>
          </cell>
          <cell r="H126">
            <v>1730386.86</v>
          </cell>
          <cell r="J126">
            <v>34455</v>
          </cell>
          <cell r="K126">
            <v>1</v>
          </cell>
          <cell r="L126">
            <v>1</v>
          </cell>
          <cell r="M126" t="str">
            <v>1º Lugar</v>
          </cell>
        </row>
        <row r="127">
          <cell r="A127">
            <v>1994</v>
          </cell>
          <cell r="B127" t="str">
            <v>NE</v>
          </cell>
          <cell r="C127" t="str">
            <v>-</v>
          </cell>
          <cell r="D127" t="str">
            <v>-</v>
          </cell>
          <cell r="E127" t="str">
            <v>ROD</v>
          </cell>
          <cell r="F127" t="str">
            <v>DER-BA</v>
          </cell>
          <cell r="G127" t="str">
            <v>Corredores da BA - Lote 7</v>
          </cell>
          <cell r="H127">
            <v>1889106.33</v>
          </cell>
          <cell r="J127">
            <v>34455</v>
          </cell>
          <cell r="K127">
            <v>1</v>
          </cell>
          <cell r="L127">
            <v>1</v>
          </cell>
          <cell r="M127" t="str">
            <v>1º Lugar</v>
          </cell>
        </row>
        <row r="128">
          <cell r="A128">
            <v>1994</v>
          </cell>
          <cell r="B128" t="str">
            <v>NE</v>
          </cell>
          <cell r="C128" t="str">
            <v>-</v>
          </cell>
          <cell r="D128" t="str">
            <v>-</v>
          </cell>
          <cell r="E128" t="str">
            <v>ROD</v>
          </cell>
          <cell r="F128" t="str">
            <v>DER-BA</v>
          </cell>
          <cell r="G128" t="str">
            <v>Corredores da BA - Lote 3</v>
          </cell>
          <cell r="H128">
            <v>2093662.98</v>
          </cell>
          <cell r="J128">
            <v>34455</v>
          </cell>
          <cell r="K128">
            <v>1</v>
          </cell>
          <cell r="L128">
            <v>1</v>
          </cell>
          <cell r="M128" t="str">
            <v>1º Lugar</v>
          </cell>
        </row>
        <row r="129">
          <cell r="A129">
            <v>1994</v>
          </cell>
          <cell r="B129" t="str">
            <v>NE</v>
          </cell>
          <cell r="C129" t="str">
            <v>-</v>
          </cell>
          <cell r="D129" t="str">
            <v>-</v>
          </cell>
          <cell r="E129" t="str">
            <v>ROD</v>
          </cell>
          <cell r="F129" t="str">
            <v>DER-BA</v>
          </cell>
          <cell r="G129" t="str">
            <v>Corredores da BA - Lote 4</v>
          </cell>
          <cell r="H129">
            <v>2354972.17</v>
          </cell>
          <cell r="J129">
            <v>34455</v>
          </cell>
          <cell r="K129">
            <v>1</v>
          </cell>
          <cell r="L129">
            <v>1</v>
          </cell>
          <cell r="M129" t="str">
            <v>1º Lugar</v>
          </cell>
        </row>
        <row r="130">
          <cell r="A130">
            <v>1994</v>
          </cell>
          <cell r="B130" t="str">
            <v>NE</v>
          </cell>
          <cell r="C130" t="str">
            <v>-</v>
          </cell>
          <cell r="D130" t="str">
            <v>-</v>
          </cell>
          <cell r="E130" t="str">
            <v>ROD</v>
          </cell>
          <cell r="F130" t="str">
            <v>DER-BA</v>
          </cell>
          <cell r="G130" t="str">
            <v>Corredores da BA - Lote 8</v>
          </cell>
          <cell r="H130">
            <v>1875256.27</v>
          </cell>
          <cell r="J130">
            <v>34455</v>
          </cell>
          <cell r="K130">
            <v>0</v>
          </cell>
          <cell r="L130">
            <v>0</v>
          </cell>
          <cell r="M130" t="str">
            <v>Perdemos</v>
          </cell>
        </row>
        <row r="131">
          <cell r="A131">
            <v>1994</v>
          </cell>
          <cell r="B131" t="str">
            <v>NE</v>
          </cell>
          <cell r="C131" t="str">
            <v>-</v>
          </cell>
          <cell r="D131" t="str">
            <v>-</v>
          </cell>
          <cell r="E131" t="str">
            <v>ROD</v>
          </cell>
          <cell r="F131" t="str">
            <v>DER-BA</v>
          </cell>
          <cell r="G131" t="str">
            <v>Corredores da BA - Lote 9</v>
          </cell>
          <cell r="H131">
            <v>2422257.75</v>
          </cell>
          <cell r="J131">
            <v>34455</v>
          </cell>
          <cell r="K131">
            <v>0</v>
          </cell>
          <cell r="L131">
            <v>0</v>
          </cell>
          <cell r="M131" t="str">
            <v>Perdemos</v>
          </cell>
        </row>
        <row r="132">
          <cell r="A132">
            <v>1994</v>
          </cell>
          <cell r="B132" t="str">
            <v>NE</v>
          </cell>
          <cell r="C132" t="str">
            <v>-</v>
          </cell>
          <cell r="D132" t="str">
            <v>-</v>
          </cell>
          <cell r="E132" t="str">
            <v>ROD</v>
          </cell>
          <cell r="F132" t="str">
            <v>DER-BA</v>
          </cell>
          <cell r="G132" t="str">
            <v>Corredores da BA - Lote 1</v>
          </cell>
          <cell r="H132">
            <v>2638847.67</v>
          </cell>
          <cell r="J132">
            <v>34455</v>
          </cell>
          <cell r="K132">
            <v>1</v>
          </cell>
          <cell r="L132">
            <v>1</v>
          </cell>
          <cell r="M132" t="str">
            <v>1º Lugar</v>
          </cell>
        </row>
        <row r="133">
          <cell r="A133">
            <v>1994</v>
          </cell>
          <cell r="B133" t="str">
            <v>NE</v>
          </cell>
          <cell r="C133" t="str">
            <v>-</v>
          </cell>
          <cell r="D133" t="str">
            <v>-</v>
          </cell>
          <cell r="E133" t="str">
            <v>ROD</v>
          </cell>
          <cell r="F133" t="str">
            <v>DER-BA</v>
          </cell>
          <cell r="G133" t="str">
            <v>Corredores da BA - Lote 10</v>
          </cell>
          <cell r="H133">
            <v>3329989.44</v>
          </cell>
          <cell r="J133">
            <v>34455</v>
          </cell>
          <cell r="K133">
            <v>2</v>
          </cell>
          <cell r="L133">
            <v>0</v>
          </cell>
          <cell r="M133" t="str">
            <v>2º Lugar</v>
          </cell>
        </row>
        <row r="134">
          <cell r="A134">
            <v>1994</v>
          </cell>
          <cell r="B134" t="str">
            <v>NE</v>
          </cell>
          <cell r="C134" t="str">
            <v>-</v>
          </cell>
          <cell r="D134" t="str">
            <v>-</v>
          </cell>
          <cell r="E134" t="str">
            <v>ROD</v>
          </cell>
          <cell r="F134" t="str">
            <v>DER-BA</v>
          </cell>
          <cell r="G134" t="str">
            <v>Corredores da BA - Lote 2</v>
          </cell>
          <cell r="H134">
            <v>3447574.73</v>
          </cell>
          <cell r="J134">
            <v>34455</v>
          </cell>
          <cell r="K134">
            <v>1</v>
          </cell>
          <cell r="L134">
            <v>1</v>
          </cell>
          <cell r="M134" t="str">
            <v>1º Lugar</v>
          </cell>
        </row>
        <row r="135">
          <cell r="A135">
            <v>1994</v>
          </cell>
          <cell r="B135" t="str">
            <v>NE</v>
          </cell>
          <cell r="C135" t="str">
            <v>-</v>
          </cell>
          <cell r="D135" t="str">
            <v>-</v>
          </cell>
          <cell r="E135" t="str">
            <v>AER</v>
          </cell>
          <cell r="F135" t="str">
            <v>Infraero</v>
          </cell>
          <cell r="G135" t="str">
            <v>Aeroporto de Campo Grande</v>
          </cell>
          <cell r="H135">
            <v>1030164.18</v>
          </cell>
          <cell r="J135">
            <v>34458</v>
          </cell>
          <cell r="K135">
            <v>6</v>
          </cell>
          <cell r="L135">
            <v>0</v>
          </cell>
          <cell r="M135" t="str">
            <v>6º Lugar</v>
          </cell>
        </row>
        <row r="136">
          <cell r="A136">
            <v>1994</v>
          </cell>
          <cell r="B136" t="str">
            <v>NE</v>
          </cell>
          <cell r="C136" t="str">
            <v>-</v>
          </cell>
          <cell r="D136" t="str">
            <v>-</v>
          </cell>
          <cell r="E136" t="str">
            <v>AER</v>
          </cell>
          <cell r="F136" t="str">
            <v>GICLA</v>
          </cell>
          <cell r="G136" t="str">
            <v>Conclusão do Prédio de Carga Útil</v>
          </cell>
          <cell r="H136">
            <v>394270.36</v>
          </cell>
          <cell r="J136">
            <v>34464</v>
          </cell>
          <cell r="K136">
            <v>1</v>
          </cell>
          <cell r="L136">
            <v>1</v>
          </cell>
          <cell r="M136" t="str">
            <v>1º Lugar</v>
          </cell>
        </row>
        <row r="137">
          <cell r="A137">
            <v>1994</v>
          </cell>
          <cell r="B137" t="str">
            <v>NE</v>
          </cell>
          <cell r="C137" t="str">
            <v>-</v>
          </cell>
          <cell r="D137" t="str">
            <v>-</v>
          </cell>
          <cell r="E137" t="str">
            <v>AER</v>
          </cell>
          <cell r="F137" t="str">
            <v>GICLA</v>
          </cell>
          <cell r="G137" t="str">
            <v>Infra-estrutura do Prédio de Carga Útil</v>
          </cell>
          <cell r="H137">
            <v>114795.52</v>
          </cell>
          <cell r="J137">
            <v>34464</v>
          </cell>
          <cell r="K137">
            <v>1</v>
          </cell>
          <cell r="L137">
            <v>1</v>
          </cell>
          <cell r="M137" t="str">
            <v>1º Lugar</v>
          </cell>
        </row>
        <row r="138">
          <cell r="A138">
            <v>1994</v>
          </cell>
          <cell r="B138" t="str">
            <v>NE</v>
          </cell>
          <cell r="C138" t="str">
            <v>-</v>
          </cell>
          <cell r="D138" t="str">
            <v>-</v>
          </cell>
          <cell r="E138" t="str">
            <v>AER</v>
          </cell>
          <cell r="F138" t="str">
            <v>GICLA</v>
          </cell>
          <cell r="G138" t="str">
            <v>Construção de Bases para NASA</v>
          </cell>
          <cell r="H138">
            <v>114870.93</v>
          </cell>
          <cell r="J138">
            <v>34484</v>
          </cell>
          <cell r="K138">
            <v>1</v>
          </cell>
          <cell r="L138">
            <v>1</v>
          </cell>
          <cell r="M138" t="str">
            <v>1º Lugar</v>
          </cell>
        </row>
        <row r="139">
          <cell r="A139">
            <v>1994</v>
          </cell>
          <cell r="B139" t="str">
            <v>NE</v>
          </cell>
          <cell r="C139" t="str">
            <v>-</v>
          </cell>
          <cell r="D139" t="str">
            <v>-</v>
          </cell>
          <cell r="E139" t="str">
            <v>SAN</v>
          </cell>
          <cell r="F139" t="str">
            <v>CAESB</v>
          </cell>
          <cell r="G139" t="str">
            <v>ETE-Samambaia</v>
          </cell>
          <cell r="H139">
            <v>5241006.68</v>
          </cell>
          <cell r="J139">
            <v>34485</v>
          </cell>
          <cell r="K139">
            <v>5</v>
          </cell>
          <cell r="L139">
            <v>0</v>
          </cell>
          <cell r="M139" t="str">
            <v>5º Lugar</v>
          </cell>
        </row>
        <row r="140">
          <cell r="A140">
            <v>1994</v>
          </cell>
          <cell r="B140" t="str">
            <v>NE</v>
          </cell>
          <cell r="C140" t="str">
            <v>-</v>
          </cell>
          <cell r="D140" t="str">
            <v>-</v>
          </cell>
          <cell r="E140" t="str">
            <v>ENE</v>
          </cell>
          <cell r="F140" t="str">
            <v>Petrobrás</v>
          </cell>
          <cell r="G140" t="str">
            <v>Bases de Tanques em Brasília</v>
          </cell>
          <cell r="H140">
            <v>2641448.2200000002</v>
          </cell>
          <cell r="J140">
            <v>34496</v>
          </cell>
          <cell r="K140">
            <v>2</v>
          </cell>
          <cell r="L140">
            <v>0</v>
          </cell>
          <cell r="M140" t="str">
            <v>2º Lugar</v>
          </cell>
        </row>
        <row r="141">
          <cell r="A141">
            <v>1994</v>
          </cell>
          <cell r="B141" t="str">
            <v>NE</v>
          </cell>
          <cell r="C141" t="str">
            <v>-</v>
          </cell>
          <cell r="D141" t="str">
            <v>-</v>
          </cell>
          <cell r="E141" t="str">
            <v>ENE</v>
          </cell>
          <cell r="F141" t="str">
            <v>Petrobrás</v>
          </cell>
          <cell r="G141" t="str">
            <v>Petrobrás U-75 e 76 - Mataripe</v>
          </cell>
          <cell r="H141">
            <v>3784832.4</v>
          </cell>
          <cell r="J141">
            <v>34506</v>
          </cell>
          <cell r="K141" t="str">
            <v>-</v>
          </cell>
          <cell r="L141">
            <v>0</v>
          </cell>
          <cell r="M141" t="str">
            <v>Cancelada</v>
          </cell>
        </row>
        <row r="142">
          <cell r="A142">
            <v>1994</v>
          </cell>
          <cell r="B142" t="str">
            <v>NE</v>
          </cell>
          <cell r="C142" t="str">
            <v>-</v>
          </cell>
          <cell r="D142" t="str">
            <v>-</v>
          </cell>
          <cell r="E142" t="str">
            <v>AER</v>
          </cell>
          <cell r="F142" t="str">
            <v>CTA</v>
          </cell>
          <cell r="G142" t="str">
            <v>Plataforma de Lançamento do VLS-Alcântara</v>
          </cell>
          <cell r="H142">
            <v>1885484.13</v>
          </cell>
          <cell r="J142">
            <v>34541</v>
          </cell>
          <cell r="K142">
            <v>1</v>
          </cell>
          <cell r="L142">
            <v>1</v>
          </cell>
          <cell r="M142" t="str">
            <v>1º Lugar</v>
          </cell>
        </row>
        <row r="143">
          <cell r="A143">
            <v>1994</v>
          </cell>
          <cell r="B143" t="str">
            <v>NE</v>
          </cell>
          <cell r="C143" t="str">
            <v>-</v>
          </cell>
          <cell r="D143" t="str">
            <v>-</v>
          </cell>
          <cell r="E143" t="str">
            <v>ENE</v>
          </cell>
          <cell r="F143" t="str">
            <v>Petrobrás</v>
          </cell>
          <cell r="G143" t="str">
            <v>Petrobrás U-73 - Mataripe</v>
          </cell>
          <cell r="H143">
            <v>13327354.640000001</v>
          </cell>
          <cell r="J143">
            <v>34600</v>
          </cell>
          <cell r="K143">
            <v>7</v>
          </cell>
          <cell r="L143">
            <v>0</v>
          </cell>
          <cell r="M143" t="str">
            <v>7º Lugar</v>
          </cell>
        </row>
        <row r="144">
          <cell r="A144">
            <v>1994</v>
          </cell>
          <cell r="B144" t="str">
            <v>NE</v>
          </cell>
          <cell r="C144" t="str">
            <v>-</v>
          </cell>
          <cell r="D144" t="str">
            <v>-</v>
          </cell>
          <cell r="E144" t="str">
            <v>ENE</v>
          </cell>
          <cell r="F144" t="str">
            <v>Petrobrás</v>
          </cell>
          <cell r="G144" t="str">
            <v>Petrobrás U-75 e 76 - Mataripe</v>
          </cell>
          <cell r="H144">
            <v>7434889.7999999998</v>
          </cell>
          <cell r="J144">
            <v>34621</v>
          </cell>
          <cell r="K144">
            <v>12</v>
          </cell>
          <cell r="L144">
            <v>0</v>
          </cell>
          <cell r="M144" t="str">
            <v>12º Lugar</v>
          </cell>
        </row>
        <row r="145">
          <cell r="A145">
            <v>1994</v>
          </cell>
          <cell r="B145" t="str">
            <v>NE</v>
          </cell>
          <cell r="C145" t="str">
            <v>-</v>
          </cell>
          <cell r="D145" t="str">
            <v>-</v>
          </cell>
          <cell r="E145" t="str">
            <v>AER</v>
          </cell>
          <cell r="F145" t="str">
            <v>Infraero</v>
          </cell>
          <cell r="G145" t="str">
            <v>Aeroporto de São Luís</v>
          </cell>
          <cell r="H145">
            <v>5709689.75</v>
          </cell>
          <cell r="J145">
            <v>34649</v>
          </cell>
          <cell r="K145">
            <v>18</v>
          </cell>
          <cell r="L145">
            <v>0</v>
          </cell>
          <cell r="M145" t="str">
            <v>18º Lugar</v>
          </cell>
        </row>
        <row r="146">
          <cell r="A146">
            <v>1994</v>
          </cell>
          <cell r="B146" t="str">
            <v>NE</v>
          </cell>
          <cell r="C146" t="str">
            <v>-</v>
          </cell>
          <cell r="D146" t="str">
            <v>-</v>
          </cell>
          <cell r="E146" t="str">
            <v>AER</v>
          </cell>
          <cell r="F146" t="str">
            <v>GICLA</v>
          </cell>
          <cell r="G146" t="str">
            <v>Serviços de Capa Selante</v>
          </cell>
          <cell r="H146">
            <v>4861.22</v>
          </cell>
          <cell r="J146">
            <v>34669</v>
          </cell>
          <cell r="K146">
            <v>1</v>
          </cell>
          <cell r="L146">
            <v>1</v>
          </cell>
          <cell r="M146" t="str">
            <v>1º Lugar</v>
          </cell>
        </row>
        <row r="147">
          <cell r="A147">
            <v>1994</v>
          </cell>
          <cell r="B147" t="str">
            <v>NE</v>
          </cell>
          <cell r="C147" t="str">
            <v>-</v>
          </cell>
          <cell r="D147" t="str">
            <v>-</v>
          </cell>
          <cell r="E147" t="str">
            <v>SAN</v>
          </cell>
          <cell r="F147" t="str">
            <v>CAERN</v>
          </cell>
          <cell r="G147" t="str">
            <v>Açude de Umari</v>
          </cell>
          <cell r="H147">
            <v>19901465.239999998</v>
          </cell>
          <cell r="J147">
            <v>34691</v>
          </cell>
          <cell r="K147">
            <v>7</v>
          </cell>
          <cell r="L147">
            <v>0</v>
          </cell>
          <cell r="M147" t="str">
            <v>7º Lugar</v>
          </cell>
        </row>
        <row r="148">
          <cell r="A148">
            <v>1994</v>
          </cell>
          <cell r="B148" t="str">
            <v>NE</v>
          </cell>
          <cell r="C148" t="str">
            <v>-</v>
          </cell>
          <cell r="D148" t="str">
            <v>-</v>
          </cell>
          <cell r="E148" t="str">
            <v>IND</v>
          </cell>
          <cell r="F148" t="str">
            <v>Tibrás</v>
          </cell>
          <cell r="G148" t="str">
            <v>Serviços Diversos deObras Civis</v>
          </cell>
          <cell r="H148">
            <v>797823.99</v>
          </cell>
          <cell r="J148">
            <v>34778</v>
          </cell>
          <cell r="K148" t="str">
            <v>-</v>
          </cell>
          <cell r="L148">
            <v>0</v>
          </cell>
          <cell r="M148" t="str">
            <v>Perdemos</v>
          </cell>
        </row>
        <row r="149">
          <cell r="A149">
            <v>1994</v>
          </cell>
          <cell r="B149" t="str">
            <v>SE</v>
          </cell>
          <cell r="C149" t="str">
            <v>-</v>
          </cell>
          <cell r="D149" t="str">
            <v>-</v>
          </cell>
          <cell r="E149" t="str">
            <v>IND</v>
          </cell>
          <cell r="F149" t="str">
            <v>Cenibra</v>
          </cell>
          <cell r="G149" t="str">
            <v>Montagem Eletro-mecânica em Belo Oriente</v>
          </cell>
          <cell r="H149">
            <v>10977955.789999999</v>
          </cell>
          <cell r="J149">
            <v>34435</v>
          </cell>
          <cell r="K149" t="str">
            <v>-</v>
          </cell>
          <cell r="L149">
            <v>0</v>
          </cell>
          <cell r="M149" t="str">
            <v>Perdemos</v>
          </cell>
        </row>
        <row r="150">
          <cell r="A150">
            <v>1994</v>
          </cell>
          <cell r="B150" t="str">
            <v>SE</v>
          </cell>
          <cell r="C150" t="str">
            <v>-</v>
          </cell>
          <cell r="D150" t="str">
            <v>-</v>
          </cell>
          <cell r="E150" t="str">
            <v>ENE</v>
          </cell>
          <cell r="F150" t="str">
            <v>CFL</v>
          </cell>
          <cell r="G150" t="str">
            <v>Complementação UHD Neblina III</v>
          </cell>
          <cell r="H150">
            <v>1362186.45</v>
          </cell>
          <cell r="J150">
            <v>34464</v>
          </cell>
          <cell r="K150" t="str">
            <v>-</v>
          </cell>
          <cell r="L150">
            <v>0</v>
          </cell>
          <cell r="M150" t="str">
            <v>1º Lugar - EMPA / Montec</v>
          </cell>
        </row>
        <row r="151">
          <cell r="A151">
            <v>1994</v>
          </cell>
          <cell r="B151" t="str">
            <v>SE</v>
          </cell>
          <cell r="C151" t="str">
            <v>-</v>
          </cell>
          <cell r="D151" t="str">
            <v>-</v>
          </cell>
          <cell r="E151" t="str">
            <v>ENE</v>
          </cell>
          <cell r="F151" t="str">
            <v>CFL</v>
          </cell>
          <cell r="G151" t="str">
            <v>Otimização UHD Cel Domiciano - Muriaé</v>
          </cell>
          <cell r="H151">
            <v>1783696.73</v>
          </cell>
          <cell r="J151">
            <v>34464</v>
          </cell>
          <cell r="K151" t="str">
            <v>-</v>
          </cell>
          <cell r="L151">
            <v>0</v>
          </cell>
          <cell r="M151" t="str">
            <v>1º Lugar - EMPA / Montec</v>
          </cell>
        </row>
        <row r="152">
          <cell r="A152">
            <v>1994</v>
          </cell>
          <cell r="B152" t="str">
            <v>SE</v>
          </cell>
          <cell r="C152" t="str">
            <v>-</v>
          </cell>
          <cell r="D152" t="str">
            <v>-</v>
          </cell>
          <cell r="E152" t="str">
            <v>IND</v>
          </cell>
          <cell r="F152" t="str">
            <v>Souza Cruz</v>
          </cell>
          <cell r="G152" t="str">
            <v>Manutenção Predial em Uberlândia</v>
          </cell>
          <cell r="H152">
            <v>50642</v>
          </cell>
          <cell r="J152">
            <v>34470</v>
          </cell>
          <cell r="K152" t="str">
            <v>-</v>
          </cell>
          <cell r="L152">
            <v>0</v>
          </cell>
          <cell r="M152" t="str">
            <v>Perdemos - Valor Mensal</v>
          </cell>
        </row>
        <row r="153">
          <cell r="A153">
            <v>1994</v>
          </cell>
          <cell r="B153" t="str">
            <v>SE</v>
          </cell>
          <cell r="C153" t="str">
            <v>-</v>
          </cell>
          <cell r="D153" t="str">
            <v>-</v>
          </cell>
          <cell r="E153" t="str">
            <v>URB</v>
          </cell>
          <cell r="F153" t="str">
            <v>PM Serra</v>
          </cell>
          <cell r="G153" t="str">
            <v>Drenagem e Pavimentação de Vias Municipais</v>
          </cell>
          <cell r="H153">
            <v>4051168.54</v>
          </cell>
          <cell r="J153">
            <v>34477</v>
          </cell>
          <cell r="K153" t="str">
            <v>-</v>
          </cell>
          <cell r="L153">
            <v>0</v>
          </cell>
          <cell r="M153" t="str">
            <v>Não entregue</v>
          </cell>
        </row>
        <row r="154">
          <cell r="A154">
            <v>1994</v>
          </cell>
          <cell r="B154" t="str">
            <v>SE</v>
          </cell>
          <cell r="C154" t="str">
            <v>-</v>
          </cell>
          <cell r="D154" t="str">
            <v>-</v>
          </cell>
          <cell r="E154" t="str">
            <v>MIN</v>
          </cell>
          <cell r="F154" t="str">
            <v>CVRD</v>
          </cell>
          <cell r="G154" t="str">
            <v>Minério de Ferro de S.G. do Rio Abaixo</v>
          </cell>
          <cell r="H154">
            <v>42647934</v>
          </cell>
          <cell r="J154">
            <v>34493</v>
          </cell>
          <cell r="K154">
            <v>18</v>
          </cell>
          <cell r="L154">
            <v>0</v>
          </cell>
          <cell r="M154" t="str">
            <v>18º Lugar-Road</v>
          </cell>
        </row>
        <row r="155">
          <cell r="A155">
            <v>1994</v>
          </cell>
          <cell r="B155" t="str">
            <v>SE</v>
          </cell>
          <cell r="C155" t="str">
            <v>-</v>
          </cell>
          <cell r="D155" t="str">
            <v>-</v>
          </cell>
          <cell r="E155" t="str">
            <v>ENE</v>
          </cell>
          <cell r="F155" t="str">
            <v>Petrobrás</v>
          </cell>
          <cell r="G155" t="str">
            <v xml:space="preserve">GASDUC III-Gasoduto </v>
          </cell>
          <cell r="H155">
            <v>4829609.72</v>
          </cell>
          <cell r="J155">
            <v>34496</v>
          </cell>
          <cell r="K155">
            <v>3</v>
          </cell>
          <cell r="L155">
            <v>0</v>
          </cell>
          <cell r="M155" t="str">
            <v>3º Lugar - Mendes Júnior</v>
          </cell>
        </row>
        <row r="156">
          <cell r="A156">
            <v>1994</v>
          </cell>
          <cell r="B156" t="str">
            <v>SE</v>
          </cell>
          <cell r="C156" t="str">
            <v>-</v>
          </cell>
          <cell r="D156" t="str">
            <v>-</v>
          </cell>
          <cell r="E156" t="str">
            <v>DIV</v>
          </cell>
          <cell r="F156" t="str">
            <v>Telemig</v>
          </cell>
          <cell r="G156" t="str">
            <v>Centro de Treinamento de Juiz de Fora</v>
          </cell>
          <cell r="H156">
            <v>2872163</v>
          </cell>
          <cell r="J156">
            <v>34498</v>
          </cell>
          <cell r="K156">
            <v>14</v>
          </cell>
          <cell r="L156">
            <v>0</v>
          </cell>
          <cell r="M156" t="str">
            <v>14º Lugar-EMEC</v>
          </cell>
        </row>
        <row r="157">
          <cell r="A157">
            <v>1994</v>
          </cell>
          <cell r="B157" t="str">
            <v>SE</v>
          </cell>
          <cell r="C157" t="str">
            <v>-</v>
          </cell>
          <cell r="D157" t="str">
            <v>-</v>
          </cell>
          <cell r="E157" t="str">
            <v>URB</v>
          </cell>
          <cell r="F157" t="str">
            <v>PM Juiz de Fora</v>
          </cell>
          <cell r="G157" t="str">
            <v>Obras Viárias da Avenida Independência</v>
          </cell>
          <cell r="H157">
            <v>1756230.49</v>
          </cell>
          <cell r="J157">
            <v>34499</v>
          </cell>
          <cell r="K157" t="str">
            <v>-</v>
          </cell>
          <cell r="L157">
            <v>0</v>
          </cell>
          <cell r="M157" t="str">
            <v>Não entregue</v>
          </cell>
        </row>
        <row r="158">
          <cell r="A158">
            <v>1994</v>
          </cell>
          <cell r="B158" t="str">
            <v>SE</v>
          </cell>
          <cell r="C158" t="str">
            <v>-</v>
          </cell>
          <cell r="D158" t="str">
            <v>-</v>
          </cell>
          <cell r="E158" t="str">
            <v>ROD</v>
          </cell>
          <cell r="F158" t="str">
            <v>PM Juiz de Fora</v>
          </cell>
          <cell r="G158" t="str">
            <v>Acesso Norte-Trevo do Rotary</v>
          </cell>
          <cell r="H158">
            <v>5084176.03</v>
          </cell>
          <cell r="J158">
            <v>34506</v>
          </cell>
          <cell r="K158">
            <v>9</v>
          </cell>
          <cell r="L158">
            <v>0</v>
          </cell>
          <cell r="M158" t="str">
            <v>9º Lugar-U.E.M.</v>
          </cell>
        </row>
        <row r="159">
          <cell r="A159">
            <v>1994</v>
          </cell>
          <cell r="B159" t="str">
            <v>SE</v>
          </cell>
          <cell r="C159" t="str">
            <v>-</v>
          </cell>
          <cell r="D159" t="str">
            <v>-</v>
          </cell>
          <cell r="E159" t="str">
            <v>ROD</v>
          </cell>
          <cell r="F159" t="str">
            <v>GET</v>
          </cell>
          <cell r="G159" t="str">
            <v>TO-020-Palmas / Aparecida do Rio Negro</v>
          </cell>
          <cell r="H159">
            <v>9595388.5600000005</v>
          </cell>
          <cell r="J159">
            <v>34515</v>
          </cell>
          <cell r="K159">
            <v>1</v>
          </cell>
          <cell r="L159">
            <v>1</v>
          </cell>
          <cell r="M159" t="str">
            <v>1º Lugar</v>
          </cell>
        </row>
        <row r="160">
          <cell r="A160">
            <v>1994</v>
          </cell>
          <cell r="B160" t="str">
            <v>SE</v>
          </cell>
          <cell r="C160" t="str">
            <v>-</v>
          </cell>
          <cell r="D160" t="str">
            <v>-</v>
          </cell>
          <cell r="E160" t="str">
            <v>SAN</v>
          </cell>
          <cell r="F160" t="str">
            <v>Cesan</v>
          </cell>
          <cell r="G160" t="str">
            <v>Sistema de Esgotamento da Bacia B-4</v>
          </cell>
          <cell r="H160">
            <v>5220631</v>
          </cell>
          <cell r="J160">
            <v>34521</v>
          </cell>
          <cell r="K160">
            <v>16</v>
          </cell>
          <cell r="L160">
            <v>0</v>
          </cell>
          <cell r="M160" t="str">
            <v>16º Lugar-Carioca Engª</v>
          </cell>
        </row>
        <row r="161">
          <cell r="A161">
            <v>1994</v>
          </cell>
          <cell r="B161" t="str">
            <v>SE</v>
          </cell>
          <cell r="C161" t="str">
            <v>-</v>
          </cell>
          <cell r="D161" t="str">
            <v>-</v>
          </cell>
          <cell r="E161" t="str">
            <v>SAN</v>
          </cell>
          <cell r="F161" t="str">
            <v>Cesan</v>
          </cell>
          <cell r="G161" t="str">
            <v>Sistema de Esgotamento da Bacia B-13</v>
          </cell>
          <cell r="H161">
            <v>11208864.35</v>
          </cell>
          <cell r="J161">
            <v>34522</v>
          </cell>
          <cell r="K161">
            <v>16</v>
          </cell>
          <cell r="L161">
            <v>0</v>
          </cell>
          <cell r="M161" t="str">
            <v>16º Lugar-Carioca Engª</v>
          </cell>
        </row>
        <row r="162">
          <cell r="A162">
            <v>1994</v>
          </cell>
          <cell r="B162" t="str">
            <v>SE</v>
          </cell>
          <cell r="C162" t="str">
            <v>-</v>
          </cell>
          <cell r="D162" t="str">
            <v>-</v>
          </cell>
          <cell r="E162" t="str">
            <v>SAN</v>
          </cell>
          <cell r="F162" t="str">
            <v>Cesan</v>
          </cell>
          <cell r="G162" t="str">
            <v>Sistema de Esgoto da Praia do Morro</v>
          </cell>
          <cell r="H162">
            <v>4351704.62</v>
          </cell>
          <cell r="J162">
            <v>34523</v>
          </cell>
          <cell r="K162">
            <v>13</v>
          </cell>
          <cell r="L162">
            <v>0</v>
          </cell>
          <cell r="M162" t="str">
            <v>13º Lugar-Carioca Engª</v>
          </cell>
        </row>
        <row r="163">
          <cell r="A163">
            <v>1994</v>
          </cell>
          <cell r="B163" t="str">
            <v>SE</v>
          </cell>
          <cell r="C163" t="str">
            <v>-</v>
          </cell>
          <cell r="D163" t="str">
            <v>-</v>
          </cell>
          <cell r="E163" t="str">
            <v>HAB</v>
          </cell>
          <cell r="F163" t="str">
            <v>PM Palmas</v>
          </cell>
          <cell r="G163" t="str">
            <v>Casa em Palmas</v>
          </cell>
          <cell r="H163">
            <v>6846527.4199999999</v>
          </cell>
          <cell r="J163">
            <v>34561</v>
          </cell>
          <cell r="K163" t="str">
            <v>-</v>
          </cell>
          <cell r="L163">
            <v>0</v>
          </cell>
          <cell r="M163" t="str">
            <v>Perdemos</v>
          </cell>
        </row>
        <row r="164">
          <cell r="A164">
            <v>1994</v>
          </cell>
          <cell r="B164" t="str">
            <v>SE</v>
          </cell>
          <cell r="C164" t="str">
            <v>-</v>
          </cell>
          <cell r="D164" t="str">
            <v>-</v>
          </cell>
          <cell r="E164" t="str">
            <v>HAB</v>
          </cell>
          <cell r="F164" t="str">
            <v>Conterra</v>
          </cell>
          <cell r="G164" t="str">
            <v>Protech-316 Casas Populares em Contagem</v>
          </cell>
          <cell r="H164">
            <v>2124862.2000000002</v>
          </cell>
          <cell r="J164">
            <v>34562</v>
          </cell>
          <cell r="K164">
            <v>3</v>
          </cell>
          <cell r="L164">
            <v>0</v>
          </cell>
          <cell r="M164" t="str">
            <v>3º Lugar-Coneme</v>
          </cell>
        </row>
        <row r="165">
          <cell r="A165">
            <v>1994</v>
          </cell>
          <cell r="B165" t="str">
            <v>SE</v>
          </cell>
          <cell r="C165" t="str">
            <v>-</v>
          </cell>
          <cell r="D165" t="str">
            <v>-</v>
          </cell>
          <cell r="E165" t="str">
            <v>JUST</v>
          </cell>
          <cell r="F165" t="str">
            <v>Tr. Alçada MG</v>
          </cell>
          <cell r="G165" t="str">
            <v>Construção de Prédio de 19 andares</v>
          </cell>
          <cell r="H165">
            <v>3113036.88</v>
          </cell>
          <cell r="J165">
            <v>34569</v>
          </cell>
          <cell r="K165">
            <v>5</v>
          </cell>
          <cell r="L165">
            <v>0</v>
          </cell>
          <cell r="M165" t="str">
            <v>5º Lugar-Collen</v>
          </cell>
        </row>
        <row r="166">
          <cell r="A166">
            <v>1994</v>
          </cell>
          <cell r="B166" t="str">
            <v>SE</v>
          </cell>
          <cell r="C166" t="str">
            <v>-</v>
          </cell>
          <cell r="D166" t="str">
            <v>-</v>
          </cell>
          <cell r="E166" t="str">
            <v>ROD</v>
          </cell>
          <cell r="F166" t="str">
            <v>GET</v>
          </cell>
          <cell r="G166" t="str">
            <v>TO-280-Natividade / Almas-Lote 3</v>
          </cell>
          <cell r="H166">
            <v>5520841.7999999998</v>
          </cell>
          <cell r="J166">
            <v>34578</v>
          </cell>
          <cell r="K166">
            <v>6</v>
          </cell>
          <cell r="L166">
            <v>0</v>
          </cell>
          <cell r="M166" t="str">
            <v>6º Lugar-Pavitergo</v>
          </cell>
        </row>
        <row r="167">
          <cell r="A167">
            <v>1994</v>
          </cell>
          <cell r="B167" t="str">
            <v>SE</v>
          </cell>
          <cell r="C167" t="str">
            <v>-</v>
          </cell>
          <cell r="D167" t="str">
            <v>-</v>
          </cell>
          <cell r="E167" t="str">
            <v>ROD</v>
          </cell>
          <cell r="F167" t="str">
            <v>GET</v>
          </cell>
          <cell r="G167" t="str">
            <v>TO-040-Novo Jardim / Divisa TO-BA</v>
          </cell>
          <cell r="H167">
            <v>5001080.3899999997</v>
          </cell>
          <cell r="J167">
            <v>34578</v>
          </cell>
          <cell r="K167">
            <v>6</v>
          </cell>
          <cell r="L167">
            <v>0</v>
          </cell>
          <cell r="M167" t="str">
            <v>6º Lugar-Warre</v>
          </cell>
        </row>
        <row r="168">
          <cell r="A168">
            <v>1994</v>
          </cell>
          <cell r="B168" t="str">
            <v>SE</v>
          </cell>
          <cell r="C168" t="str">
            <v>-</v>
          </cell>
          <cell r="D168" t="str">
            <v>-</v>
          </cell>
          <cell r="E168" t="str">
            <v>ROD</v>
          </cell>
          <cell r="F168" t="str">
            <v>GET</v>
          </cell>
          <cell r="G168" t="str">
            <v>TO-040-Almas / Divinópolis-Lote 4</v>
          </cell>
          <cell r="H168">
            <v>4561886.3600000003</v>
          </cell>
          <cell r="J168">
            <v>34578</v>
          </cell>
          <cell r="K168">
            <v>5</v>
          </cell>
          <cell r="L168">
            <v>0</v>
          </cell>
          <cell r="M168" t="str">
            <v>5º Lugar-Pavitergo</v>
          </cell>
        </row>
        <row r="169">
          <cell r="A169">
            <v>1994</v>
          </cell>
          <cell r="B169" t="str">
            <v>SE</v>
          </cell>
          <cell r="C169" t="str">
            <v>-</v>
          </cell>
          <cell r="D169" t="str">
            <v>-</v>
          </cell>
          <cell r="E169" t="str">
            <v>ROD</v>
          </cell>
          <cell r="F169" t="str">
            <v>GET</v>
          </cell>
          <cell r="G169" t="str">
            <v>TO-050-Santa Rosa / Natividade-Lote 2</v>
          </cell>
          <cell r="H169">
            <v>4656635.47</v>
          </cell>
          <cell r="J169">
            <v>34578</v>
          </cell>
          <cell r="K169">
            <v>1</v>
          </cell>
          <cell r="L169">
            <v>1</v>
          </cell>
          <cell r="M169" t="str">
            <v>1º Lugar</v>
          </cell>
        </row>
        <row r="170">
          <cell r="A170">
            <v>1994</v>
          </cell>
          <cell r="B170" t="str">
            <v>SE</v>
          </cell>
          <cell r="C170" t="str">
            <v>-</v>
          </cell>
          <cell r="D170" t="str">
            <v>-</v>
          </cell>
          <cell r="E170" t="str">
            <v>ROD</v>
          </cell>
          <cell r="F170" t="str">
            <v>GET</v>
          </cell>
          <cell r="G170" t="str">
            <v>TO-050-Silvanópolis / Santa Rosa</v>
          </cell>
          <cell r="H170">
            <v>2681794.41</v>
          </cell>
          <cell r="J170">
            <v>34578</v>
          </cell>
          <cell r="K170">
            <v>5</v>
          </cell>
          <cell r="L170">
            <v>0</v>
          </cell>
          <cell r="M170" t="str">
            <v>5º Lugar-Pavitergo</v>
          </cell>
        </row>
        <row r="171">
          <cell r="A171">
            <v>1994</v>
          </cell>
          <cell r="B171" t="str">
            <v>SE</v>
          </cell>
          <cell r="C171" t="str">
            <v>-</v>
          </cell>
          <cell r="D171" t="str">
            <v>-</v>
          </cell>
          <cell r="E171" t="str">
            <v>ROD</v>
          </cell>
          <cell r="F171" t="str">
            <v>GET</v>
          </cell>
          <cell r="G171" t="str">
            <v>TO-255/BR-153-Porto Nacional</v>
          </cell>
          <cell r="H171">
            <v>2286474.1</v>
          </cell>
          <cell r="J171">
            <v>34578</v>
          </cell>
          <cell r="K171">
            <v>3</v>
          </cell>
          <cell r="L171">
            <v>0</v>
          </cell>
          <cell r="M171" t="str">
            <v>3º Lugar-Pavitergo</v>
          </cell>
        </row>
        <row r="172">
          <cell r="A172">
            <v>1994</v>
          </cell>
          <cell r="B172" t="str">
            <v>SE</v>
          </cell>
          <cell r="C172" t="str">
            <v>-</v>
          </cell>
          <cell r="D172" t="str">
            <v>-</v>
          </cell>
          <cell r="E172" t="str">
            <v>ROD</v>
          </cell>
          <cell r="F172" t="str">
            <v>GET</v>
          </cell>
          <cell r="G172" t="str">
            <v>TO-040-Dianápolis / Novo Jardim-Lote 5</v>
          </cell>
          <cell r="H172">
            <v>3922191.39</v>
          </cell>
          <cell r="J172">
            <v>34578</v>
          </cell>
          <cell r="K172">
            <v>7</v>
          </cell>
          <cell r="L172">
            <v>0</v>
          </cell>
          <cell r="M172" t="str">
            <v>7º Lugar-Pavitergo</v>
          </cell>
        </row>
        <row r="173">
          <cell r="A173">
            <v>1994</v>
          </cell>
          <cell r="B173" t="str">
            <v>SE</v>
          </cell>
          <cell r="C173" t="str">
            <v>-</v>
          </cell>
          <cell r="D173" t="str">
            <v>-</v>
          </cell>
          <cell r="E173" t="str">
            <v>TRUR</v>
          </cell>
          <cell r="F173" t="str">
            <v>Contec</v>
          </cell>
          <cell r="G173" t="str">
            <v>Terminal Urbano de Uberlândia</v>
          </cell>
          <cell r="H173">
            <v>3832767.05</v>
          </cell>
          <cell r="J173">
            <v>34592</v>
          </cell>
          <cell r="K173" t="str">
            <v>-</v>
          </cell>
          <cell r="L173">
            <v>0</v>
          </cell>
          <cell r="M173" t="str">
            <v>Cancelada</v>
          </cell>
        </row>
        <row r="174">
          <cell r="A174">
            <v>1994</v>
          </cell>
          <cell r="B174" t="str">
            <v>SE</v>
          </cell>
          <cell r="C174" t="str">
            <v>-</v>
          </cell>
          <cell r="D174" t="str">
            <v>-</v>
          </cell>
          <cell r="E174" t="str">
            <v>IND</v>
          </cell>
          <cell r="F174" t="str">
            <v>Embraplan</v>
          </cell>
          <cell r="G174" t="str">
            <v>Shopping Diamond Mall</v>
          </cell>
          <cell r="H174">
            <v>25867969.960000001</v>
          </cell>
          <cell r="J174">
            <v>34604</v>
          </cell>
          <cell r="K174" t="str">
            <v>-</v>
          </cell>
          <cell r="L174">
            <v>0</v>
          </cell>
          <cell r="M174" t="str">
            <v>1º Lugar-Schain Cury</v>
          </cell>
        </row>
        <row r="175">
          <cell r="A175">
            <v>1994</v>
          </cell>
          <cell r="B175" t="str">
            <v>SE</v>
          </cell>
          <cell r="C175" t="str">
            <v>-</v>
          </cell>
          <cell r="D175" t="str">
            <v>-</v>
          </cell>
          <cell r="E175" t="str">
            <v>NAV</v>
          </cell>
          <cell r="F175" t="str">
            <v>CVRD</v>
          </cell>
          <cell r="G175" t="str">
            <v>Terminal de Granéis Líquidos de Tubarão</v>
          </cell>
          <cell r="H175">
            <v>2293120.21</v>
          </cell>
          <cell r="J175">
            <v>34612</v>
          </cell>
          <cell r="K175">
            <v>10</v>
          </cell>
          <cell r="L175">
            <v>0</v>
          </cell>
          <cell r="M175" t="str">
            <v>10º Lugar-Fundasa</v>
          </cell>
        </row>
        <row r="176">
          <cell r="A176">
            <v>1994</v>
          </cell>
          <cell r="B176" t="str">
            <v>SE</v>
          </cell>
          <cell r="C176" t="str">
            <v>-</v>
          </cell>
          <cell r="D176" t="str">
            <v>-</v>
          </cell>
          <cell r="E176" t="str">
            <v>IND</v>
          </cell>
          <cell r="F176" t="str">
            <v>Center Shop.</v>
          </cell>
          <cell r="G176" t="str">
            <v>Hotel Plaza Inn - Uberlândia</v>
          </cell>
          <cell r="H176">
            <v>6165834.3700000001</v>
          </cell>
          <cell r="J176">
            <v>34628</v>
          </cell>
          <cell r="K176" t="str">
            <v>-</v>
          </cell>
          <cell r="L176">
            <v>0</v>
          </cell>
          <cell r="M176" t="str">
            <v>Perdemos</v>
          </cell>
        </row>
        <row r="177">
          <cell r="A177">
            <v>1994</v>
          </cell>
          <cell r="B177" t="str">
            <v>SE</v>
          </cell>
          <cell r="C177" t="str">
            <v>-</v>
          </cell>
          <cell r="D177" t="str">
            <v>-</v>
          </cell>
          <cell r="E177" t="str">
            <v>ENE</v>
          </cell>
          <cell r="F177" t="str">
            <v>Petrobrás</v>
          </cell>
          <cell r="G177" t="str">
            <v>Esferas de Armazenamento de GLP</v>
          </cell>
          <cell r="H177">
            <v>41018766.759999998</v>
          </cell>
          <cell r="J177">
            <v>34649</v>
          </cell>
          <cell r="K177" t="str">
            <v>-</v>
          </cell>
          <cell r="L177">
            <v>0</v>
          </cell>
          <cell r="M177" t="str">
            <v>Inabilitados</v>
          </cell>
        </row>
        <row r="178">
          <cell r="A178">
            <v>1994</v>
          </cell>
          <cell r="B178" t="str">
            <v>SE</v>
          </cell>
          <cell r="C178" t="str">
            <v>-</v>
          </cell>
          <cell r="D178" t="str">
            <v>-</v>
          </cell>
          <cell r="E178" t="str">
            <v>ROD</v>
          </cell>
          <cell r="F178" t="str">
            <v>DER-GO</v>
          </cell>
          <cell r="G178" t="str">
            <v>GO-Serranópolis / Itumirim Aporé</v>
          </cell>
          <cell r="H178">
            <v>12846234.779999999</v>
          </cell>
          <cell r="J178">
            <v>34683</v>
          </cell>
          <cell r="K178" t="str">
            <v>-</v>
          </cell>
          <cell r="L178">
            <v>0</v>
          </cell>
          <cell r="M178" t="str">
            <v>Não entregue</v>
          </cell>
        </row>
        <row r="179">
          <cell r="A179">
            <v>1994</v>
          </cell>
          <cell r="B179" t="str">
            <v>SE</v>
          </cell>
          <cell r="C179" t="str">
            <v>-</v>
          </cell>
          <cell r="D179" t="str">
            <v>-</v>
          </cell>
          <cell r="E179" t="str">
            <v>URB</v>
          </cell>
          <cell r="F179" t="str">
            <v>PM Goiânia</v>
          </cell>
          <cell r="G179" t="str">
            <v>Avenida Leste-Oeste</v>
          </cell>
          <cell r="H179">
            <v>19142952</v>
          </cell>
          <cell r="J179">
            <v>34714</v>
          </cell>
          <cell r="K179">
            <v>1</v>
          </cell>
          <cell r="L179">
            <v>1</v>
          </cell>
          <cell r="M179" t="str">
            <v>1º Lugar</v>
          </cell>
        </row>
        <row r="180">
          <cell r="A180">
            <v>1994</v>
          </cell>
          <cell r="B180" t="str">
            <v>SE</v>
          </cell>
          <cell r="C180" t="str">
            <v>-</v>
          </cell>
          <cell r="D180" t="str">
            <v>-</v>
          </cell>
          <cell r="E180" t="str">
            <v>TRUR</v>
          </cell>
          <cell r="F180" t="str">
            <v xml:space="preserve"> Contec</v>
          </cell>
          <cell r="G180" t="str">
            <v>Terminal de Integração de Uberlândia</v>
          </cell>
          <cell r="H180">
            <v>8465426.8499999996</v>
          </cell>
          <cell r="J180">
            <v>34715</v>
          </cell>
          <cell r="K180">
            <v>1</v>
          </cell>
          <cell r="L180">
            <v>1</v>
          </cell>
          <cell r="M180" t="str">
            <v>1º Lugar</v>
          </cell>
        </row>
        <row r="181">
          <cell r="A181">
            <v>1994</v>
          </cell>
          <cell r="B181" t="str">
            <v>SE</v>
          </cell>
          <cell r="C181" t="str">
            <v>-</v>
          </cell>
          <cell r="D181" t="str">
            <v>-</v>
          </cell>
          <cell r="E181" t="str">
            <v>IND</v>
          </cell>
          <cell r="F181" t="str">
            <v>Brahma</v>
          </cell>
          <cell r="G181" t="str">
            <v>Estrutura-Obras Civis-Projeto 243-RJ</v>
          </cell>
          <cell r="H181">
            <v>4680330.97</v>
          </cell>
          <cell r="J181">
            <v>34715</v>
          </cell>
          <cell r="K181">
            <v>1</v>
          </cell>
          <cell r="L181">
            <v>1</v>
          </cell>
          <cell r="M181" t="str">
            <v>1º Lugar</v>
          </cell>
        </row>
        <row r="182">
          <cell r="A182">
            <v>1994</v>
          </cell>
          <cell r="B182" t="str">
            <v>SE</v>
          </cell>
          <cell r="C182" t="str">
            <v>-</v>
          </cell>
          <cell r="D182" t="str">
            <v>-</v>
          </cell>
          <cell r="E182" t="str">
            <v>SAN</v>
          </cell>
          <cell r="F182" t="str">
            <v>COPASA</v>
          </cell>
          <cell r="G182" t="str">
            <v>Interceptores e Coletores de Esgoto-Arrudas</v>
          </cell>
          <cell r="H182">
            <v>1107116.82</v>
          </cell>
          <cell r="J182">
            <v>34725</v>
          </cell>
          <cell r="K182">
            <v>1</v>
          </cell>
          <cell r="L182">
            <v>1</v>
          </cell>
          <cell r="M182" t="str">
            <v>1º Lugar</v>
          </cell>
        </row>
        <row r="183">
          <cell r="A183">
            <v>1994</v>
          </cell>
          <cell r="B183" t="str">
            <v>SE</v>
          </cell>
          <cell r="C183" t="str">
            <v>-</v>
          </cell>
          <cell r="D183" t="str">
            <v>-</v>
          </cell>
          <cell r="E183" t="str">
            <v>ROD</v>
          </cell>
          <cell r="F183" t="str">
            <v>DNER</v>
          </cell>
          <cell r="G183" t="str">
            <v>Duplicação da BR-040</v>
          </cell>
          <cell r="H183">
            <v>13081300.439999999</v>
          </cell>
          <cell r="J183">
            <v>34743</v>
          </cell>
          <cell r="K183" t="str">
            <v>-</v>
          </cell>
          <cell r="L183">
            <v>0</v>
          </cell>
          <cell r="M183" t="str">
            <v>Cancelada</v>
          </cell>
        </row>
        <row r="184">
          <cell r="A184">
            <v>1994</v>
          </cell>
          <cell r="B184" t="str">
            <v>SE</v>
          </cell>
          <cell r="C184" t="str">
            <v>-</v>
          </cell>
          <cell r="D184" t="str">
            <v>-</v>
          </cell>
          <cell r="E184" t="str">
            <v>ROD</v>
          </cell>
          <cell r="F184" t="str">
            <v>DNER</v>
          </cell>
          <cell r="G184" t="str">
            <v>BR-050-Ponte sobre o Rio Grande</v>
          </cell>
          <cell r="H184">
            <v>6671968.5199999996</v>
          </cell>
          <cell r="J184">
            <v>34746</v>
          </cell>
          <cell r="K184" t="str">
            <v>-</v>
          </cell>
          <cell r="L184">
            <v>0</v>
          </cell>
          <cell r="M184" t="str">
            <v>Perdemos</v>
          </cell>
        </row>
        <row r="185">
          <cell r="A185">
            <v>1994</v>
          </cell>
          <cell r="B185" t="str">
            <v>SE</v>
          </cell>
          <cell r="C185" t="str">
            <v>-</v>
          </cell>
          <cell r="D185" t="str">
            <v>-</v>
          </cell>
          <cell r="E185" t="str">
            <v>IND</v>
          </cell>
          <cell r="F185" t="str">
            <v>Brahma</v>
          </cell>
          <cell r="G185" t="str">
            <v>Adutora da Fábrica de Campo Grande-RJ</v>
          </cell>
          <cell r="H185">
            <v>8134388.4699999997</v>
          </cell>
          <cell r="J185">
            <v>34773</v>
          </cell>
          <cell r="K185" t="str">
            <v>-</v>
          </cell>
          <cell r="L185">
            <v>0</v>
          </cell>
          <cell r="M185" t="str">
            <v>1º Lugar-Faulhaber</v>
          </cell>
        </row>
        <row r="186">
          <cell r="A186">
            <v>1994</v>
          </cell>
          <cell r="B186" t="str">
            <v>SE</v>
          </cell>
          <cell r="C186" t="str">
            <v>-</v>
          </cell>
          <cell r="D186" t="str">
            <v>-</v>
          </cell>
          <cell r="E186" t="str">
            <v>IND</v>
          </cell>
          <cell r="F186" t="str">
            <v>Brahma</v>
          </cell>
          <cell r="G186" t="str">
            <v>Adutora da Fábrica de Campo Grande-RJ</v>
          </cell>
          <cell r="H186">
            <v>7463501.21</v>
          </cell>
          <cell r="J186">
            <v>34773</v>
          </cell>
          <cell r="K186" t="str">
            <v>-</v>
          </cell>
          <cell r="L186">
            <v>0</v>
          </cell>
          <cell r="M186" t="str">
            <v>1º Lugar-Faulhaber</v>
          </cell>
        </row>
        <row r="187">
          <cell r="A187">
            <v>1994</v>
          </cell>
          <cell r="B187" t="str">
            <v>SE</v>
          </cell>
          <cell r="C187" t="str">
            <v>-</v>
          </cell>
          <cell r="D187" t="str">
            <v>-</v>
          </cell>
          <cell r="E187" t="str">
            <v>IND</v>
          </cell>
          <cell r="F187" t="str">
            <v>Brahma</v>
          </cell>
          <cell r="G187" t="str">
            <v>Pavimentação e Arruamento da Fábrica</v>
          </cell>
          <cell r="H187">
            <v>5422294.29</v>
          </cell>
          <cell r="J187">
            <v>34788</v>
          </cell>
          <cell r="K187" t="str">
            <v>-</v>
          </cell>
          <cell r="L187">
            <v>0</v>
          </cell>
          <cell r="M187" t="str">
            <v>Perdemos</v>
          </cell>
        </row>
        <row r="188">
          <cell r="A188">
            <v>1994</v>
          </cell>
          <cell r="B188" t="str">
            <v>SL</v>
          </cell>
          <cell r="C188" t="str">
            <v>-</v>
          </cell>
          <cell r="D188" t="str">
            <v>-</v>
          </cell>
          <cell r="E188" t="str">
            <v>ROD</v>
          </cell>
          <cell r="F188" t="str">
            <v>DER-PR</v>
          </cell>
          <cell r="G188" t="str">
            <v>PR-092-Cerro Azul / R.B. do Sul-Lote 1</v>
          </cell>
          <cell r="H188">
            <v>5236139.1399999997</v>
          </cell>
          <cell r="J188" t="str">
            <v>-</v>
          </cell>
          <cell r="K188" t="str">
            <v>-</v>
          </cell>
          <cell r="L188">
            <v>0</v>
          </cell>
          <cell r="M188" t="str">
            <v>Adiada</v>
          </cell>
        </row>
        <row r="189">
          <cell r="A189">
            <v>1994</v>
          </cell>
          <cell r="B189" t="str">
            <v>SL</v>
          </cell>
          <cell r="C189" t="str">
            <v>-</v>
          </cell>
          <cell r="D189" t="str">
            <v>-</v>
          </cell>
          <cell r="E189" t="str">
            <v>HAB</v>
          </cell>
          <cell r="F189" t="str">
            <v>Rio Sul</v>
          </cell>
          <cell r="G189" t="str">
            <v>Galpão no AFP para Rio Sul</v>
          </cell>
          <cell r="H189">
            <v>93862.25</v>
          </cell>
          <cell r="J189" t="str">
            <v>-</v>
          </cell>
          <cell r="K189" t="str">
            <v>-</v>
          </cell>
          <cell r="L189">
            <v>0</v>
          </cell>
          <cell r="M189" t="str">
            <v>Não entregue</v>
          </cell>
        </row>
        <row r="190">
          <cell r="A190">
            <v>1994</v>
          </cell>
          <cell r="B190" t="str">
            <v>SL</v>
          </cell>
          <cell r="C190" t="str">
            <v>-</v>
          </cell>
          <cell r="D190" t="str">
            <v>-</v>
          </cell>
          <cell r="E190" t="str">
            <v>ROD</v>
          </cell>
          <cell r="F190" t="str">
            <v>DER-PR</v>
          </cell>
          <cell r="G190" t="str">
            <v>PR-092-Cerro Azul / R.B. do Sul-Lote 2</v>
          </cell>
          <cell r="H190">
            <v>4791995.34</v>
          </cell>
          <cell r="J190" t="str">
            <v>-</v>
          </cell>
          <cell r="K190" t="str">
            <v>-</v>
          </cell>
          <cell r="L190">
            <v>0</v>
          </cell>
          <cell r="M190" t="str">
            <v>Adiada</v>
          </cell>
        </row>
        <row r="191">
          <cell r="A191">
            <v>1994</v>
          </cell>
          <cell r="B191" t="str">
            <v>SL</v>
          </cell>
          <cell r="C191" t="str">
            <v>-</v>
          </cell>
          <cell r="D191" t="str">
            <v>-</v>
          </cell>
          <cell r="E191" t="str">
            <v>IND</v>
          </cell>
          <cell r="F191" t="str">
            <v>CCPRB</v>
          </cell>
          <cell r="G191" t="str">
            <v>Obras Civis da Fábrica de Cimento de Rio Branco</v>
          </cell>
          <cell r="H191">
            <v>2063608.3</v>
          </cell>
          <cell r="J191">
            <v>34453</v>
          </cell>
          <cell r="K191">
            <v>3</v>
          </cell>
          <cell r="L191">
            <v>0</v>
          </cell>
          <cell r="M191" t="str">
            <v>3º Lugar-M.Roscoe</v>
          </cell>
        </row>
        <row r="192">
          <cell r="A192">
            <v>1994</v>
          </cell>
          <cell r="B192" t="str">
            <v>SL</v>
          </cell>
          <cell r="C192" t="str">
            <v>-</v>
          </cell>
          <cell r="D192" t="str">
            <v>-</v>
          </cell>
          <cell r="E192" t="str">
            <v>ROD</v>
          </cell>
          <cell r="F192" t="str">
            <v>DER-PR</v>
          </cell>
          <cell r="G192" t="str">
            <v>PR-151-Castro / Piraí do Sul</v>
          </cell>
          <cell r="H192">
            <v>6190349.3099999996</v>
          </cell>
          <cell r="J192">
            <v>34479</v>
          </cell>
          <cell r="K192" t="str">
            <v>-</v>
          </cell>
          <cell r="L192">
            <v>0</v>
          </cell>
          <cell r="M192" t="str">
            <v>Adiada</v>
          </cell>
        </row>
        <row r="193">
          <cell r="A193">
            <v>1994</v>
          </cell>
          <cell r="B193" t="str">
            <v>SL</v>
          </cell>
          <cell r="C193" t="str">
            <v>-</v>
          </cell>
          <cell r="D193" t="str">
            <v>-</v>
          </cell>
          <cell r="E193" t="str">
            <v>ROD</v>
          </cell>
          <cell r="F193" t="str">
            <v>DER-PR</v>
          </cell>
          <cell r="G193" t="str">
            <v>PRT-487-Campo Mourão / C. Oeste-Lote 2</v>
          </cell>
          <cell r="H193">
            <v>4507404.66</v>
          </cell>
          <cell r="J193">
            <v>34479</v>
          </cell>
          <cell r="K193" t="str">
            <v>-</v>
          </cell>
          <cell r="L193">
            <v>0</v>
          </cell>
          <cell r="M193" t="str">
            <v>Adiada</v>
          </cell>
        </row>
        <row r="194">
          <cell r="A194">
            <v>1994</v>
          </cell>
          <cell r="B194" t="str">
            <v>SL</v>
          </cell>
          <cell r="C194" t="str">
            <v>-</v>
          </cell>
          <cell r="D194" t="str">
            <v>-</v>
          </cell>
          <cell r="E194" t="str">
            <v>ROD</v>
          </cell>
          <cell r="F194" t="str">
            <v>DER-PR</v>
          </cell>
          <cell r="G194" t="str">
            <v>PRT-487-Campo Mourão / C. Oeste-Lote 1</v>
          </cell>
          <cell r="H194">
            <v>6429271.7599999998</v>
          </cell>
          <cell r="J194">
            <v>34479</v>
          </cell>
          <cell r="K194" t="str">
            <v>-</v>
          </cell>
          <cell r="L194">
            <v>0</v>
          </cell>
          <cell r="M194" t="str">
            <v>Adiada</v>
          </cell>
        </row>
        <row r="195">
          <cell r="A195">
            <v>1994</v>
          </cell>
          <cell r="B195" t="str">
            <v>SL</v>
          </cell>
          <cell r="C195" t="str">
            <v>-</v>
          </cell>
          <cell r="D195" t="str">
            <v>-</v>
          </cell>
          <cell r="E195" t="str">
            <v>ROD</v>
          </cell>
          <cell r="F195" t="str">
            <v>DER-PR</v>
          </cell>
          <cell r="G195" t="str">
            <v>BR-476-Bocaiuva do Sul / Tunas</v>
          </cell>
          <cell r="H195">
            <v>4551599.25</v>
          </cell>
          <cell r="J195">
            <v>34479</v>
          </cell>
          <cell r="K195" t="str">
            <v>-</v>
          </cell>
          <cell r="L195">
            <v>0</v>
          </cell>
          <cell r="M195" t="str">
            <v>Não entregue</v>
          </cell>
        </row>
        <row r="196">
          <cell r="A196">
            <v>1994</v>
          </cell>
          <cell r="B196" t="str">
            <v>SL</v>
          </cell>
          <cell r="C196" t="str">
            <v>-</v>
          </cell>
          <cell r="D196" t="str">
            <v>-</v>
          </cell>
          <cell r="E196" t="str">
            <v>ROD</v>
          </cell>
          <cell r="F196" t="str">
            <v>DAER</v>
          </cell>
          <cell r="G196" t="str">
            <v>RS-472-Santo Cristo / Porto Lucena-Lote 2</v>
          </cell>
          <cell r="H196">
            <v>7783454.6399999997</v>
          </cell>
          <cell r="J196">
            <v>34495</v>
          </cell>
          <cell r="K196">
            <v>3</v>
          </cell>
          <cell r="L196">
            <v>0</v>
          </cell>
          <cell r="M196" t="str">
            <v>3º Lugar-Castilho</v>
          </cell>
        </row>
        <row r="197">
          <cell r="A197">
            <v>1994</v>
          </cell>
          <cell r="B197" t="str">
            <v>SL</v>
          </cell>
          <cell r="C197" t="str">
            <v>-</v>
          </cell>
          <cell r="D197" t="str">
            <v>-</v>
          </cell>
          <cell r="E197" t="str">
            <v>ROD</v>
          </cell>
          <cell r="F197" t="str">
            <v>DAER</v>
          </cell>
          <cell r="G197" t="str">
            <v>RS-472-Santo Cristo / Porto Lucena-Lote 1</v>
          </cell>
          <cell r="H197">
            <v>12095434.529999999</v>
          </cell>
          <cell r="J197">
            <v>34495</v>
          </cell>
          <cell r="K197">
            <v>1</v>
          </cell>
          <cell r="L197">
            <v>1</v>
          </cell>
          <cell r="M197" t="str">
            <v>1º Lugar</v>
          </cell>
        </row>
        <row r="198">
          <cell r="A198">
            <v>1994</v>
          </cell>
          <cell r="B198" t="str">
            <v>SL</v>
          </cell>
          <cell r="C198" t="str">
            <v>-</v>
          </cell>
          <cell r="D198" t="str">
            <v>-</v>
          </cell>
          <cell r="E198" t="str">
            <v>ROD</v>
          </cell>
          <cell r="F198" t="str">
            <v>DER-PR</v>
          </cell>
          <cell r="G198" t="str">
            <v>PRT-467-Toledo/Quatro Pontes e Acessos</v>
          </cell>
          <cell r="H198">
            <v>8238135.96</v>
          </cell>
          <cell r="J198">
            <v>34500</v>
          </cell>
          <cell r="K198" t="str">
            <v>-</v>
          </cell>
          <cell r="L198">
            <v>0</v>
          </cell>
          <cell r="M198" t="str">
            <v>Não entregue</v>
          </cell>
        </row>
        <row r="199">
          <cell r="A199">
            <v>1994</v>
          </cell>
          <cell r="B199" t="str">
            <v>SL</v>
          </cell>
          <cell r="C199" t="str">
            <v>-</v>
          </cell>
          <cell r="D199" t="str">
            <v>-</v>
          </cell>
          <cell r="E199" t="str">
            <v>ROD</v>
          </cell>
          <cell r="F199" t="str">
            <v>DER-SC</v>
          </cell>
          <cell r="G199" t="str">
            <v>SC-474-BR-101 / Massaranduba-Lote 7</v>
          </cell>
          <cell r="H199">
            <v>5440696.8399999999</v>
          </cell>
          <cell r="J199">
            <v>34506</v>
          </cell>
          <cell r="K199">
            <v>12</v>
          </cell>
          <cell r="L199">
            <v>0</v>
          </cell>
          <cell r="M199" t="str">
            <v>12º Lugar-Engepasa</v>
          </cell>
        </row>
        <row r="200">
          <cell r="A200">
            <v>1994</v>
          </cell>
          <cell r="B200" t="str">
            <v>SL</v>
          </cell>
          <cell r="C200" t="str">
            <v>-</v>
          </cell>
          <cell r="D200" t="str">
            <v>-</v>
          </cell>
          <cell r="E200" t="str">
            <v>ROD</v>
          </cell>
          <cell r="F200" t="str">
            <v>DER-SC</v>
          </cell>
          <cell r="G200" t="str">
            <v>SC-416-Timbó / Pomerode-Lote 1</v>
          </cell>
          <cell r="H200">
            <v>5301587.12</v>
          </cell>
          <cell r="J200">
            <v>34506</v>
          </cell>
          <cell r="K200">
            <v>8</v>
          </cell>
          <cell r="L200">
            <v>0</v>
          </cell>
          <cell r="M200" t="str">
            <v>8º Lugar-Reis</v>
          </cell>
        </row>
        <row r="201">
          <cell r="A201">
            <v>1994</v>
          </cell>
          <cell r="B201" t="str">
            <v>SL</v>
          </cell>
          <cell r="C201" t="str">
            <v>-</v>
          </cell>
          <cell r="D201" t="str">
            <v>-</v>
          </cell>
          <cell r="E201" t="str">
            <v>ROD</v>
          </cell>
          <cell r="F201" t="str">
            <v>DER-SC</v>
          </cell>
          <cell r="G201" t="str">
            <v>BR-116-km 21-Lote 2</v>
          </cell>
          <cell r="H201">
            <v>3852501.43</v>
          </cell>
          <cell r="J201">
            <v>34506</v>
          </cell>
          <cell r="K201">
            <v>14</v>
          </cell>
          <cell r="L201">
            <v>0</v>
          </cell>
          <cell r="M201" t="str">
            <v>14º Lugar-Camargo Corrêa</v>
          </cell>
        </row>
        <row r="202">
          <cell r="A202">
            <v>1994</v>
          </cell>
          <cell r="B202" t="str">
            <v>SL</v>
          </cell>
          <cell r="C202" t="str">
            <v>-</v>
          </cell>
          <cell r="D202" t="str">
            <v>-</v>
          </cell>
          <cell r="E202" t="str">
            <v>ROD</v>
          </cell>
          <cell r="F202" t="str">
            <v>DER-SC</v>
          </cell>
          <cell r="G202" t="str">
            <v>SC-458-A.Garibaldi/Lajeado/Portões-Lote 5</v>
          </cell>
          <cell r="H202">
            <v>4502994.63</v>
          </cell>
          <cell r="J202">
            <v>34506</v>
          </cell>
          <cell r="K202">
            <v>11</v>
          </cell>
          <cell r="L202">
            <v>0</v>
          </cell>
          <cell r="M202" t="str">
            <v>11º Lugar-Cepel</v>
          </cell>
        </row>
        <row r="203">
          <cell r="A203">
            <v>1994</v>
          </cell>
          <cell r="B203" t="str">
            <v>SL</v>
          </cell>
          <cell r="C203" t="str">
            <v>-</v>
          </cell>
          <cell r="D203" t="str">
            <v>-</v>
          </cell>
          <cell r="E203" t="str">
            <v>ROD</v>
          </cell>
          <cell r="F203" t="str">
            <v>DER-SC</v>
          </cell>
          <cell r="G203" t="str">
            <v>SC-458-A.Garibaldi/Lajeado/Portões-Lote 4</v>
          </cell>
          <cell r="H203">
            <v>4149375.5</v>
          </cell>
          <cell r="J203">
            <v>34506</v>
          </cell>
          <cell r="K203">
            <v>12</v>
          </cell>
          <cell r="L203">
            <v>0</v>
          </cell>
          <cell r="M203" t="str">
            <v>12º Lugar-Road</v>
          </cell>
        </row>
        <row r="204">
          <cell r="A204">
            <v>1994</v>
          </cell>
          <cell r="B204" t="str">
            <v>SL</v>
          </cell>
          <cell r="C204" t="str">
            <v>-</v>
          </cell>
          <cell r="D204" t="str">
            <v>-</v>
          </cell>
          <cell r="E204" t="str">
            <v>ROD</v>
          </cell>
          <cell r="F204" t="str">
            <v>DER-SC</v>
          </cell>
          <cell r="G204" t="str">
            <v>SC-478-km 21-Lote 3</v>
          </cell>
          <cell r="H204">
            <v>4036816.46</v>
          </cell>
          <cell r="J204">
            <v>34506</v>
          </cell>
          <cell r="K204">
            <v>16</v>
          </cell>
          <cell r="L204">
            <v>0</v>
          </cell>
          <cell r="M204" t="str">
            <v>16º Lugar-Camargo Corrêa</v>
          </cell>
        </row>
        <row r="205">
          <cell r="A205">
            <v>1994</v>
          </cell>
          <cell r="B205" t="str">
            <v>SL</v>
          </cell>
          <cell r="C205" t="str">
            <v>-</v>
          </cell>
          <cell r="D205" t="str">
            <v>-</v>
          </cell>
          <cell r="E205" t="str">
            <v>ROD</v>
          </cell>
          <cell r="F205" t="str">
            <v>DER-SC</v>
          </cell>
          <cell r="G205" t="str">
            <v>SC-410-Gov. Celso Ramos / BR-101-Lote 6</v>
          </cell>
          <cell r="H205">
            <v>5554080.9000000004</v>
          </cell>
          <cell r="J205">
            <v>34506</v>
          </cell>
          <cell r="K205">
            <v>8</v>
          </cell>
          <cell r="L205">
            <v>0</v>
          </cell>
          <cell r="M205" t="str">
            <v>8º Lugar-Cepel</v>
          </cell>
        </row>
        <row r="206">
          <cell r="A206">
            <v>1994</v>
          </cell>
          <cell r="B206" t="str">
            <v>SL</v>
          </cell>
          <cell r="C206" t="str">
            <v>-</v>
          </cell>
          <cell r="D206" t="str">
            <v>-</v>
          </cell>
          <cell r="E206" t="str">
            <v>ROD</v>
          </cell>
          <cell r="F206" t="str">
            <v>DER-PR</v>
          </cell>
          <cell r="G206" t="str">
            <v>Duplicação da Av. Rui Barbosa-Lote 3</v>
          </cell>
          <cell r="H206">
            <v>1399595.22</v>
          </cell>
          <cell r="J206">
            <v>34508</v>
          </cell>
          <cell r="K206" t="str">
            <v>-</v>
          </cell>
          <cell r="L206">
            <v>0</v>
          </cell>
          <cell r="M206" t="str">
            <v>Não entregue</v>
          </cell>
        </row>
        <row r="207">
          <cell r="A207">
            <v>1994</v>
          </cell>
          <cell r="B207" t="str">
            <v>SL</v>
          </cell>
          <cell r="C207" t="str">
            <v>-</v>
          </cell>
          <cell r="D207" t="str">
            <v>-</v>
          </cell>
          <cell r="E207" t="str">
            <v>ROD</v>
          </cell>
          <cell r="F207" t="str">
            <v>DER-PR</v>
          </cell>
          <cell r="G207" t="str">
            <v>Duplicação Av. Torres/Aeroporto-Lote 2</v>
          </cell>
          <cell r="H207">
            <v>532524.6</v>
          </cell>
          <cell r="J207">
            <v>34508</v>
          </cell>
          <cell r="K207" t="str">
            <v>-</v>
          </cell>
          <cell r="L207">
            <v>0</v>
          </cell>
          <cell r="M207" t="str">
            <v>Não entregue</v>
          </cell>
        </row>
        <row r="208">
          <cell r="A208">
            <v>1994</v>
          </cell>
          <cell r="B208" t="str">
            <v>SL</v>
          </cell>
          <cell r="C208" t="str">
            <v>-</v>
          </cell>
          <cell r="D208" t="str">
            <v>-</v>
          </cell>
          <cell r="E208" t="str">
            <v>ROD</v>
          </cell>
          <cell r="F208" t="str">
            <v>DER-SC</v>
          </cell>
          <cell r="G208" t="str">
            <v>Via Expressa Sul</v>
          </cell>
          <cell r="H208">
            <v>35969893.359999999</v>
          </cell>
          <cell r="J208">
            <v>34512</v>
          </cell>
          <cell r="K208">
            <v>5</v>
          </cell>
          <cell r="L208">
            <v>0</v>
          </cell>
          <cell r="M208" t="str">
            <v>5º Lugar-CNO/CBPO</v>
          </cell>
        </row>
        <row r="209">
          <cell r="A209">
            <v>1994</v>
          </cell>
          <cell r="B209" t="str">
            <v>SL</v>
          </cell>
          <cell r="C209" t="str">
            <v>-</v>
          </cell>
          <cell r="D209" t="str">
            <v>-</v>
          </cell>
          <cell r="E209" t="str">
            <v>ROD</v>
          </cell>
          <cell r="F209" t="str">
            <v>DER-PR</v>
          </cell>
          <cell r="G209" t="str">
            <v>Rodovia Br-317-Maringá / Campo Mourão</v>
          </cell>
          <cell r="H209">
            <v>8322921.9299999997</v>
          </cell>
          <cell r="J209">
            <v>34513</v>
          </cell>
          <cell r="K209">
            <v>5</v>
          </cell>
          <cell r="L209">
            <v>0</v>
          </cell>
          <cell r="M209" t="str">
            <v>5º Lugar-Sanches Trip</v>
          </cell>
        </row>
        <row r="210">
          <cell r="A210">
            <v>1994</v>
          </cell>
          <cell r="B210" t="str">
            <v>SL</v>
          </cell>
          <cell r="C210" t="str">
            <v>-</v>
          </cell>
          <cell r="D210" t="str">
            <v>-</v>
          </cell>
          <cell r="E210" t="str">
            <v>HAB</v>
          </cell>
          <cell r="F210" t="str">
            <v>Transbrasil</v>
          </cell>
          <cell r="G210" t="str">
            <v>Galpão no AFP</v>
          </cell>
          <cell r="H210">
            <v>144131.85</v>
          </cell>
          <cell r="J210">
            <v>34520</v>
          </cell>
          <cell r="K210">
            <v>0</v>
          </cell>
          <cell r="L210">
            <v>0</v>
          </cell>
          <cell r="M210" t="str">
            <v>Cancelada</v>
          </cell>
        </row>
        <row r="211">
          <cell r="A211">
            <v>1994</v>
          </cell>
          <cell r="B211" t="str">
            <v>SL</v>
          </cell>
          <cell r="C211" t="str">
            <v>-</v>
          </cell>
          <cell r="D211" t="str">
            <v>-</v>
          </cell>
          <cell r="E211" t="str">
            <v>ROD</v>
          </cell>
          <cell r="F211" t="str">
            <v>DER-PR</v>
          </cell>
          <cell r="G211" t="str">
            <v>BR-317-Maringá / Campo Mourão / Rio Ivaí</v>
          </cell>
          <cell r="H211">
            <v>14205490.52</v>
          </cell>
          <cell r="J211">
            <v>34522</v>
          </cell>
          <cell r="K211">
            <v>6</v>
          </cell>
          <cell r="L211">
            <v>0</v>
          </cell>
          <cell r="M211" t="str">
            <v>6º Lugar-Sanches Trip</v>
          </cell>
        </row>
        <row r="212">
          <cell r="A212">
            <v>1994</v>
          </cell>
          <cell r="B212" t="str">
            <v>SL</v>
          </cell>
          <cell r="C212" t="str">
            <v>-</v>
          </cell>
          <cell r="D212" t="str">
            <v>-</v>
          </cell>
          <cell r="E212" t="str">
            <v>IND</v>
          </cell>
          <cell r="F212" t="str">
            <v>Shell</v>
          </cell>
          <cell r="G212" t="str">
            <v>Unidade Industrial para Produção de Borracha 1</v>
          </cell>
          <cell r="H212">
            <v>815027.39</v>
          </cell>
          <cell r="J212">
            <v>34526</v>
          </cell>
          <cell r="K212">
            <v>3</v>
          </cell>
          <cell r="L212">
            <v>0</v>
          </cell>
          <cell r="M212" t="str">
            <v>3º Lugar-Lix da Cunha</v>
          </cell>
        </row>
        <row r="213">
          <cell r="A213">
            <v>1994</v>
          </cell>
          <cell r="B213" t="str">
            <v>SL</v>
          </cell>
          <cell r="C213" t="str">
            <v>-</v>
          </cell>
          <cell r="D213" t="str">
            <v>-</v>
          </cell>
          <cell r="E213" t="str">
            <v>AER</v>
          </cell>
          <cell r="F213" t="str">
            <v>Infraero</v>
          </cell>
          <cell r="G213" t="str">
            <v>Remoção e Recapeamento da Pista</v>
          </cell>
          <cell r="H213">
            <v>671459.87</v>
          </cell>
          <cell r="J213">
            <v>34557</v>
          </cell>
          <cell r="K213">
            <v>3</v>
          </cell>
          <cell r="L213">
            <v>0</v>
          </cell>
          <cell r="M213" t="str">
            <v>3º Lugar-Guaianazes</v>
          </cell>
        </row>
        <row r="214">
          <cell r="A214">
            <v>1994</v>
          </cell>
          <cell r="B214" t="str">
            <v>SL</v>
          </cell>
          <cell r="C214" t="str">
            <v>-</v>
          </cell>
          <cell r="D214" t="str">
            <v>-</v>
          </cell>
          <cell r="E214" t="str">
            <v>SAN</v>
          </cell>
          <cell r="F214" t="str">
            <v>SANEP</v>
          </cell>
          <cell r="G214" t="str">
            <v>Ampliação do Sistema de Esgotos de Pelotas</v>
          </cell>
          <cell r="H214">
            <v>2489904.6</v>
          </cell>
          <cell r="J214">
            <v>34564</v>
          </cell>
          <cell r="K214">
            <v>6</v>
          </cell>
          <cell r="L214">
            <v>0</v>
          </cell>
          <cell r="M214" t="str">
            <v>6º Lugar-CG</v>
          </cell>
        </row>
        <row r="215">
          <cell r="A215">
            <v>1994</v>
          </cell>
          <cell r="B215" t="str">
            <v>SL</v>
          </cell>
          <cell r="C215" t="str">
            <v>-</v>
          </cell>
          <cell r="D215" t="str">
            <v>-</v>
          </cell>
          <cell r="E215" t="str">
            <v>ENE</v>
          </cell>
          <cell r="F215" t="str">
            <v>Petrobrás</v>
          </cell>
          <cell r="G215" t="str">
            <v>OPASC-Oleoduto Paraná / Santa Catarina</v>
          </cell>
          <cell r="H215">
            <v>19782232.32</v>
          </cell>
          <cell r="J215">
            <v>34576</v>
          </cell>
          <cell r="K215">
            <v>4</v>
          </cell>
          <cell r="L215">
            <v>0</v>
          </cell>
          <cell r="M215" t="str">
            <v>4º Lugar-Conduto</v>
          </cell>
        </row>
        <row r="216">
          <cell r="A216">
            <v>1994</v>
          </cell>
          <cell r="B216" t="str">
            <v>SL</v>
          </cell>
          <cell r="C216" t="str">
            <v>-</v>
          </cell>
          <cell r="D216" t="str">
            <v>-</v>
          </cell>
          <cell r="E216" t="str">
            <v>IND</v>
          </cell>
          <cell r="F216" t="str">
            <v>SHELL</v>
          </cell>
          <cell r="G216" t="str">
            <v>Unidade Industrial para Produção de Borracha 2</v>
          </cell>
          <cell r="H216">
            <v>1526271.21</v>
          </cell>
          <cell r="J216">
            <v>34631</v>
          </cell>
          <cell r="K216">
            <v>4</v>
          </cell>
          <cell r="L216">
            <v>0</v>
          </cell>
          <cell r="M216" t="str">
            <v>4º Lugar-Lix da Cunha</v>
          </cell>
        </row>
        <row r="217">
          <cell r="A217">
            <v>1994</v>
          </cell>
          <cell r="B217" t="str">
            <v>SL</v>
          </cell>
          <cell r="C217" t="str">
            <v>-</v>
          </cell>
          <cell r="D217" t="str">
            <v>-</v>
          </cell>
          <cell r="E217" t="str">
            <v>ROD</v>
          </cell>
          <cell r="F217" t="str">
            <v>DAER</v>
          </cell>
          <cell r="G217" t="str">
            <v>RS-540-Alecrim / Santo Cristo</v>
          </cell>
          <cell r="H217">
            <v>3223103.42</v>
          </cell>
          <cell r="J217">
            <v>34642</v>
          </cell>
          <cell r="K217">
            <v>3</v>
          </cell>
          <cell r="L217">
            <v>0</v>
          </cell>
          <cell r="M217" t="str">
            <v>3º Lugar-J. Malucelli</v>
          </cell>
        </row>
        <row r="218">
          <cell r="A218">
            <v>1994</v>
          </cell>
          <cell r="B218" t="str">
            <v>SL</v>
          </cell>
          <cell r="C218" t="str">
            <v>-</v>
          </cell>
          <cell r="D218" t="str">
            <v>-</v>
          </cell>
          <cell r="E218" t="str">
            <v>ROD</v>
          </cell>
          <cell r="F218" t="str">
            <v>DAER</v>
          </cell>
          <cell r="G218" t="str">
            <v>RS-377-São Francisco de Assis / Manoel Viana</v>
          </cell>
          <cell r="H218">
            <v>5571894.0300000003</v>
          </cell>
          <cell r="J218">
            <v>34642</v>
          </cell>
          <cell r="K218">
            <v>1</v>
          </cell>
          <cell r="L218">
            <v>1</v>
          </cell>
          <cell r="M218" t="str">
            <v>1º Lugar</v>
          </cell>
        </row>
        <row r="219">
          <cell r="A219">
            <v>1994</v>
          </cell>
          <cell r="B219" t="str">
            <v>SL</v>
          </cell>
          <cell r="C219" t="str">
            <v>-</v>
          </cell>
          <cell r="D219" t="str">
            <v>-</v>
          </cell>
          <cell r="E219" t="str">
            <v>AER</v>
          </cell>
          <cell r="F219" t="str">
            <v>Infraero</v>
          </cell>
          <cell r="G219" t="str">
            <v>Aeroporto de Porto Alegre</v>
          </cell>
          <cell r="H219">
            <v>41683171.409999996</v>
          </cell>
          <cell r="J219">
            <v>34696</v>
          </cell>
          <cell r="K219">
            <v>9</v>
          </cell>
          <cell r="L219">
            <v>0</v>
          </cell>
          <cell r="M219" t="str">
            <v>9º Lugar-Engepasa</v>
          </cell>
        </row>
        <row r="220">
          <cell r="A220">
            <v>1994</v>
          </cell>
          <cell r="B220" t="str">
            <v>SL</v>
          </cell>
          <cell r="C220" t="str">
            <v>-</v>
          </cell>
          <cell r="D220" t="str">
            <v>-</v>
          </cell>
          <cell r="E220" t="str">
            <v>DIV</v>
          </cell>
          <cell r="F220" t="str">
            <v>SMMA</v>
          </cell>
          <cell r="G220" t="str">
            <v>Operação do Sistema de Lixo de Curitiba</v>
          </cell>
          <cell r="H220">
            <v>41499833.990000002</v>
          </cell>
          <cell r="J220">
            <v>34750</v>
          </cell>
          <cell r="K220" t="str">
            <v>-</v>
          </cell>
          <cell r="L220">
            <v>0</v>
          </cell>
          <cell r="M220" t="str">
            <v>Cancelada</v>
          </cell>
        </row>
        <row r="221">
          <cell r="A221">
            <v>1994</v>
          </cell>
          <cell r="B221" t="str">
            <v>SL</v>
          </cell>
          <cell r="C221" t="str">
            <v>-</v>
          </cell>
          <cell r="D221" t="str">
            <v>-</v>
          </cell>
          <cell r="E221" t="str">
            <v>COM</v>
          </cell>
          <cell r="F221" t="str">
            <v>Carrefour</v>
          </cell>
          <cell r="G221" t="str">
            <v>Terraplenagem em Caxias do Sul</v>
          </cell>
          <cell r="H221">
            <v>1347458.34</v>
          </cell>
          <cell r="J221">
            <v>34785</v>
          </cell>
          <cell r="K221">
            <v>1</v>
          </cell>
          <cell r="L221">
            <v>1</v>
          </cell>
          <cell r="M221" t="str">
            <v>1º Lugar</v>
          </cell>
        </row>
        <row r="222">
          <cell r="A222">
            <v>1995</v>
          </cell>
          <cell r="B222" t="str">
            <v>NE</v>
          </cell>
          <cell r="C222" t="str">
            <v>-</v>
          </cell>
          <cell r="D222" t="str">
            <v>-</v>
          </cell>
          <cell r="E222" t="str">
            <v>AGR</v>
          </cell>
          <cell r="F222" t="str">
            <v>Codevasf</v>
          </cell>
          <cell r="G222" t="str">
            <v>Projeto de Irrigação Pontal Sul - Petrolina</v>
          </cell>
          <cell r="H222">
            <v>12292470</v>
          </cell>
          <cell r="J222">
            <v>34858</v>
          </cell>
          <cell r="K222" t="str">
            <v>-</v>
          </cell>
          <cell r="L222">
            <v>0</v>
          </cell>
          <cell r="M222" t="str">
            <v>CNO</v>
          </cell>
        </row>
        <row r="223">
          <cell r="A223">
            <v>1995</v>
          </cell>
          <cell r="B223" t="str">
            <v>NE</v>
          </cell>
          <cell r="C223" t="str">
            <v>-</v>
          </cell>
          <cell r="D223" t="str">
            <v>-</v>
          </cell>
          <cell r="E223" t="str">
            <v>ROD</v>
          </cell>
          <cell r="F223" t="str">
            <v>DNER</v>
          </cell>
          <cell r="G223" t="str">
            <v>Restauração BR-020-Mimoso-BA-Lote 1</v>
          </cell>
          <cell r="H223">
            <v>5457520</v>
          </cell>
          <cell r="J223">
            <v>34871</v>
          </cell>
          <cell r="K223" t="str">
            <v>-</v>
          </cell>
          <cell r="L223">
            <v>0</v>
          </cell>
          <cell r="M223" t="str">
            <v>Froylan</v>
          </cell>
        </row>
        <row r="224">
          <cell r="A224">
            <v>1995</v>
          </cell>
          <cell r="B224" t="str">
            <v>NE</v>
          </cell>
          <cell r="C224" t="str">
            <v>-</v>
          </cell>
          <cell r="D224" t="str">
            <v>-</v>
          </cell>
          <cell r="E224" t="str">
            <v>ROD</v>
          </cell>
          <cell r="F224" t="str">
            <v>DNER</v>
          </cell>
          <cell r="G224" t="str">
            <v>Restauração BR-020-Mimoso-BA-Lote 2</v>
          </cell>
          <cell r="H224">
            <v>5696750</v>
          </cell>
          <cell r="J224">
            <v>34871</v>
          </cell>
          <cell r="K224" t="str">
            <v>-</v>
          </cell>
          <cell r="L224">
            <v>0</v>
          </cell>
          <cell r="M224" t="str">
            <v>Froylan</v>
          </cell>
        </row>
        <row r="225">
          <cell r="A225">
            <v>1995</v>
          </cell>
          <cell r="B225" t="str">
            <v>NE</v>
          </cell>
          <cell r="C225" t="str">
            <v>-</v>
          </cell>
          <cell r="D225" t="str">
            <v>-</v>
          </cell>
          <cell r="E225" t="str">
            <v>ROD</v>
          </cell>
          <cell r="F225" t="str">
            <v>SINFRA</v>
          </cell>
          <cell r="G225" t="str">
            <v>Restauração MA-230/034-Chapadinha / Brejo</v>
          </cell>
          <cell r="H225">
            <v>6964140</v>
          </cell>
          <cell r="J225">
            <v>34884</v>
          </cell>
          <cell r="K225" t="str">
            <v>-</v>
          </cell>
          <cell r="L225">
            <v>0</v>
          </cell>
          <cell r="M225" t="str">
            <v>Não entregue</v>
          </cell>
        </row>
        <row r="226">
          <cell r="A226">
            <v>1995</v>
          </cell>
          <cell r="B226" t="str">
            <v>NE</v>
          </cell>
          <cell r="C226" t="str">
            <v>-</v>
          </cell>
          <cell r="D226" t="str">
            <v>-</v>
          </cell>
          <cell r="E226" t="str">
            <v>AER</v>
          </cell>
          <cell r="F226" t="str">
            <v>DTT</v>
          </cell>
          <cell r="G226" t="str">
            <v>Ampliação do Aeroporto de Porto Seguro</v>
          </cell>
          <cell r="H226">
            <v>5998530</v>
          </cell>
          <cell r="J226">
            <v>34897</v>
          </cell>
          <cell r="K226" t="str">
            <v>-</v>
          </cell>
          <cell r="L226">
            <v>0</v>
          </cell>
          <cell r="M226" t="str">
            <v>Cancelada</v>
          </cell>
        </row>
        <row r="227">
          <cell r="A227">
            <v>1995</v>
          </cell>
          <cell r="B227" t="str">
            <v>NE</v>
          </cell>
          <cell r="C227" t="str">
            <v>-</v>
          </cell>
          <cell r="D227" t="str">
            <v>-</v>
          </cell>
          <cell r="E227" t="str">
            <v>DIV</v>
          </cell>
          <cell r="F227" t="str">
            <v>CNC</v>
          </cell>
          <cell r="G227" t="str">
            <v>Edifício da Confederação Nacional do Comércio</v>
          </cell>
          <cell r="H227">
            <v>5623420</v>
          </cell>
          <cell r="J227">
            <v>34932</v>
          </cell>
          <cell r="K227">
            <v>7</v>
          </cell>
          <cell r="L227">
            <v>0</v>
          </cell>
          <cell r="M227" t="str">
            <v>7º Lugar</v>
          </cell>
        </row>
        <row r="228">
          <cell r="A228">
            <v>1995</v>
          </cell>
          <cell r="B228" t="str">
            <v>NE</v>
          </cell>
          <cell r="C228" t="str">
            <v>-</v>
          </cell>
          <cell r="D228" t="str">
            <v>-</v>
          </cell>
          <cell r="E228" t="str">
            <v>ROD</v>
          </cell>
          <cell r="F228" t="str">
            <v>DER-MA</v>
          </cell>
          <cell r="G228" t="str">
            <v>MA-230/034014-Restauração-Lote 2</v>
          </cell>
          <cell r="H228">
            <v>1449390</v>
          </cell>
          <cell r="J228">
            <v>34970</v>
          </cell>
          <cell r="K228" t="str">
            <v>-</v>
          </cell>
          <cell r="L228">
            <v>0</v>
          </cell>
          <cell r="M228" t="str">
            <v>Não entregue</v>
          </cell>
        </row>
        <row r="229">
          <cell r="A229">
            <v>1995</v>
          </cell>
          <cell r="B229" t="str">
            <v>NE</v>
          </cell>
          <cell r="C229" t="str">
            <v>-</v>
          </cell>
          <cell r="D229" t="str">
            <v>-</v>
          </cell>
          <cell r="E229" t="str">
            <v>ROD</v>
          </cell>
          <cell r="F229" t="str">
            <v>DER-MA</v>
          </cell>
          <cell r="G229" t="str">
            <v>MA-014-Restauração-Lote 1</v>
          </cell>
          <cell r="H229">
            <v>1120680</v>
          </cell>
          <cell r="J229">
            <v>34970</v>
          </cell>
          <cell r="K229" t="str">
            <v>-</v>
          </cell>
          <cell r="L229">
            <v>0</v>
          </cell>
          <cell r="M229" t="str">
            <v>Não entregue</v>
          </cell>
        </row>
        <row r="230">
          <cell r="A230">
            <v>1995</v>
          </cell>
          <cell r="B230" t="str">
            <v>NE</v>
          </cell>
          <cell r="C230" t="str">
            <v>-</v>
          </cell>
          <cell r="D230" t="str">
            <v>-</v>
          </cell>
          <cell r="E230" t="str">
            <v>ROD</v>
          </cell>
          <cell r="F230" t="str">
            <v>DER-MA</v>
          </cell>
          <cell r="G230" t="str">
            <v>MA-014-Restauração-Lote 2</v>
          </cell>
          <cell r="H230">
            <v>1091620</v>
          </cell>
          <cell r="J230">
            <v>34970</v>
          </cell>
          <cell r="K230" t="str">
            <v>-</v>
          </cell>
          <cell r="L230">
            <v>0</v>
          </cell>
          <cell r="M230" t="str">
            <v>Não entregue</v>
          </cell>
        </row>
        <row r="231">
          <cell r="A231">
            <v>1995</v>
          </cell>
          <cell r="B231" t="str">
            <v>NE</v>
          </cell>
          <cell r="C231" t="str">
            <v>-</v>
          </cell>
          <cell r="D231" t="str">
            <v>-</v>
          </cell>
          <cell r="E231" t="str">
            <v>ROD</v>
          </cell>
          <cell r="F231" t="str">
            <v>DER-MA</v>
          </cell>
          <cell r="G231" t="str">
            <v>MA-230/034014-Restauração-Lote 1</v>
          </cell>
          <cell r="H231">
            <v>1462820</v>
          </cell>
          <cell r="J231">
            <v>34970</v>
          </cell>
          <cell r="K231" t="str">
            <v>-</v>
          </cell>
          <cell r="L231">
            <v>0</v>
          </cell>
          <cell r="M231" t="str">
            <v>Não entregue</v>
          </cell>
        </row>
        <row r="232">
          <cell r="A232">
            <v>1995</v>
          </cell>
          <cell r="B232" t="str">
            <v>NE</v>
          </cell>
          <cell r="C232" t="str">
            <v>-</v>
          </cell>
          <cell r="D232" t="str">
            <v>-</v>
          </cell>
          <cell r="E232" t="str">
            <v>AER</v>
          </cell>
          <cell r="F232" t="str">
            <v>Ciscea</v>
          </cell>
          <cell r="G232" t="str">
            <v>Ampliação da Vila Habitacional de Porto Seguro</v>
          </cell>
          <cell r="H232">
            <v>1879550</v>
          </cell>
          <cell r="J232">
            <v>34971</v>
          </cell>
          <cell r="K232" t="str">
            <v>-</v>
          </cell>
          <cell r="L232">
            <v>0</v>
          </cell>
          <cell r="M232" t="str">
            <v>Grado Engª</v>
          </cell>
        </row>
        <row r="233">
          <cell r="A233">
            <v>1995</v>
          </cell>
          <cell r="B233" t="str">
            <v>NE</v>
          </cell>
          <cell r="C233" t="str">
            <v>-</v>
          </cell>
          <cell r="D233" t="str">
            <v>-</v>
          </cell>
          <cell r="E233" t="str">
            <v>AER</v>
          </cell>
          <cell r="F233" t="str">
            <v>Infraero</v>
          </cell>
          <cell r="G233" t="str">
            <v>Aeroporto de Santa Maria - Aracaju-SE</v>
          </cell>
          <cell r="H233">
            <v>10519520</v>
          </cell>
          <cell r="J233">
            <v>35016</v>
          </cell>
          <cell r="K233" t="str">
            <v>-</v>
          </cell>
          <cell r="L233">
            <v>0</v>
          </cell>
          <cell r="M233" t="str">
            <v>Não entregue</v>
          </cell>
        </row>
        <row r="234">
          <cell r="A234">
            <v>1995</v>
          </cell>
          <cell r="B234" t="str">
            <v>NE</v>
          </cell>
          <cell r="C234" t="str">
            <v>-</v>
          </cell>
          <cell r="D234" t="str">
            <v>-</v>
          </cell>
          <cell r="E234" t="str">
            <v>AER</v>
          </cell>
          <cell r="F234" t="str">
            <v>Infraero</v>
          </cell>
          <cell r="G234" t="str">
            <v>Aeroporto Augusto Severo - Natal-RN</v>
          </cell>
          <cell r="H234">
            <v>17582470</v>
          </cell>
          <cell r="J234">
            <v>35023</v>
          </cell>
          <cell r="K234" t="str">
            <v>-</v>
          </cell>
          <cell r="L234">
            <v>0</v>
          </cell>
          <cell r="M234" t="str">
            <v>Não entregue</v>
          </cell>
        </row>
        <row r="235">
          <cell r="A235">
            <v>1995</v>
          </cell>
          <cell r="B235" t="str">
            <v>NE</v>
          </cell>
          <cell r="C235" t="str">
            <v>-</v>
          </cell>
          <cell r="D235" t="str">
            <v>-</v>
          </cell>
          <cell r="E235" t="str">
            <v>AER</v>
          </cell>
          <cell r="F235" t="str">
            <v>Infraero</v>
          </cell>
          <cell r="G235" t="str">
            <v>Aeroporto Pinto Martins - Fortaleza-CE</v>
          </cell>
          <cell r="H235">
            <v>64500840</v>
          </cell>
          <cell r="J235">
            <v>35030</v>
          </cell>
          <cell r="K235" t="str">
            <v>-</v>
          </cell>
          <cell r="L235">
            <v>0</v>
          </cell>
          <cell r="M235" t="str">
            <v>Desclassificado</v>
          </cell>
        </row>
        <row r="236">
          <cell r="A236">
            <v>1995</v>
          </cell>
          <cell r="B236" t="str">
            <v>NE</v>
          </cell>
          <cell r="C236" t="str">
            <v>-</v>
          </cell>
          <cell r="D236" t="str">
            <v>-</v>
          </cell>
          <cell r="E236" t="str">
            <v>SAN</v>
          </cell>
          <cell r="F236" t="str">
            <v>Embasa</v>
          </cell>
          <cell r="G236" t="str">
            <v>Sistema de Abastecimento de Água de Jequié</v>
          </cell>
          <cell r="H236">
            <v>3973290</v>
          </cell>
          <cell r="J236">
            <v>35044</v>
          </cell>
          <cell r="K236" t="str">
            <v>-</v>
          </cell>
          <cell r="L236">
            <v>0</v>
          </cell>
          <cell r="M236" t="str">
            <v>Perdemos</v>
          </cell>
        </row>
        <row r="237">
          <cell r="A237">
            <v>1995</v>
          </cell>
          <cell r="B237" t="str">
            <v>SE</v>
          </cell>
          <cell r="C237" t="str">
            <v>-</v>
          </cell>
          <cell r="D237" t="str">
            <v>-</v>
          </cell>
          <cell r="E237" t="str">
            <v>IND</v>
          </cell>
          <cell r="F237" t="str">
            <v>CST</v>
          </cell>
          <cell r="G237" t="str">
            <v>Obras Civis - Alto Forno II - Vitória-ES</v>
          </cell>
          <cell r="H237">
            <v>22394930</v>
          </cell>
          <cell r="J237">
            <v>34808</v>
          </cell>
          <cell r="K237" t="str">
            <v>-</v>
          </cell>
          <cell r="L237">
            <v>0</v>
          </cell>
          <cell r="M237" t="str">
            <v>Estudo de viabilidade para Davy Mckee</v>
          </cell>
        </row>
        <row r="238">
          <cell r="A238">
            <v>1995</v>
          </cell>
          <cell r="B238" t="str">
            <v>SE</v>
          </cell>
          <cell r="C238" t="str">
            <v>-</v>
          </cell>
          <cell r="D238" t="str">
            <v>-</v>
          </cell>
          <cell r="E238" t="str">
            <v>SAN</v>
          </cell>
          <cell r="F238" t="str">
            <v>Sudecap</v>
          </cell>
          <cell r="G238" t="str">
            <v>Complexo da Lagoinha-Belo Horizonte</v>
          </cell>
          <cell r="H238">
            <v>2696640</v>
          </cell>
          <cell r="J238">
            <v>34830</v>
          </cell>
          <cell r="K238" t="str">
            <v>-</v>
          </cell>
          <cell r="L238">
            <v>0</v>
          </cell>
          <cell r="M238" t="str">
            <v>Não entregue</v>
          </cell>
        </row>
        <row r="239">
          <cell r="A239">
            <v>1995</v>
          </cell>
          <cell r="B239" t="str">
            <v>SE</v>
          </cell>
          <cell r="C239" t="str">
            <v>-</v>
          </cell>
          <cell r="D239" t="str">
            <v>-</v>
          </cell>
          <cell r="E239" t="str">
            <v>ROD</v>
          </cell>
          <cell r="F239" t="str">
            <v>DNER</v>
          </cell>
          <cell r="G239" t="str">
            <v>Restauração da BR-153-Trecho 2</v>
          </cell>
          <cell r="H239">
            <v>4865310</v>
          </cell>
          <cell r="J239">
            <v>34837</v>
          </cell>
          <cell r="K239" t="str">
            <v>-</v>
          </cell>
          <cell r="L239">
            <v>0</v>
          </cell>
          <cell r="M239" t="str">
            <v>Cojuda</v>
          </cell>
        </row>
        <row r="240">
          <cell r="A240">
            <v>1995</v>
          </cell>
          <cell r="B240" t="str">
            <v>SE</v>
          </cell>
          <cell r="C240" t="str">
            <v>-</v>
          </cell>
          <cell r="D240" t="str">
            <v>-</v>
          </cell>
          <cell r="E240" t="str">
            <v>IND</v>
          </cell>
          <cell r="F240" t="str">
            <v>Brahma</v>
          </cell>
          <cell r="G240" t="str">
            <v>Bases e Lajes de Pisos</v>
          </cell>
          <cell r="H240">
            <v>10105140</v>
          </cell>
          <cell r="J240">
            <v>34842</v>
          </cell>
          <cell r="K240" t="str">
            <v>-</v>
          </cell>
          <cell r="L240">
            <v>0</v>
          </cell>
          <cell r="M240" t="str">
            <v>OAS</v>
          </cell>
        </row>
        <row r="241">
          <cell r="A241">
            <v>1995</v>
          </cell>
          <cell r="B241" t="str">
            <v>SE</v>
          </cell>
          <cell r="C241" t="str">
            <v>-</v>
          </cell>
          <cell r="D241" t="str">
            <v>-</v>
          </cell>
          <cell r="E241" t="str">
            <v>IND</v>
          </cell>
          <cell r="F241" t="str">
            <v>Brahma</v>
          </cell>
          <cell r="G241" t="str">
            <v>Estação de Tratamento de Dejetos Industraiis</v>
          </cell>
          <cell r="H241">
            <v>5773640</v>
          </cell>
          <cell r="J241">
            <v>34842</v>
          </cell>
          <cell r="K241" t="str">
            <v>-</v>
          </cell>
          <cell r="L241">
            <v>0</v>
          </cell>
          <cell r="M241" t="str">
            <v>OAS</v>
          </cell>
        </row>
        <row r="242">
          <cell r="A242">
            <v>1995</v>
          </cell>
          <cell r="B242" t="str">
            <v>SE</v>
          </cell>
          <cell r="C242" t="str">
            <v>-</v>
          </cell>
          <cell r="D242" t="str">
            <v>-</v>
          </cell>
          <cell r="E242" t="str">
            <v>IND</v>
          </cell>
          <cell r="F242" t="str">
            <v>Brahma</v>
          </cell>
          <cell r="G242" t="str">
            <v>ETA de Campo Grande-Rio de Janeiro</v>
          </cell>
          <cell r="H242">
            <v>4014890</v>
          </cell>
          <cell r="J242">
            <v>34842</v>
          </cell>
          <cell r="K242" t="str">
            <v>-</v>
          </cell>
          <cell r="L242">
            <v>0</v>
          </cell>
          <cell r="M242" t="str">
            <v>OAS</v>
          </cell>
        </row>
        <row r="243">
          <cell r="A243">
            <v>1995</v>
          </cell>
          <cell r="B243" t="str">
            <v>SE</v>
          </cell>
          <cell r="C243" t="str">
            <v>-</v>
          </cell>
          <cell r="D243" t="str">
            <v>-</v>
          </cell>
          <cell r="E243" t="str">
            <v>SAN</v>
          </cell>
          <cell r="F243" t="str">
            <v>DEOP</v>
          </cell>
          <cell r="G243" t="str">
            <v>Canalização do Córrego do Sarandi-Lote 2</v>
          </cell>
          <cell r="H243">
            <v>7586490</v>
          </cell>
          <cell r="J243">
            <v>34855</v>
          </cell>
          <cell r="K243" t="str">
            <v>-</v>
          </cell>
          <cell r="L243">
            <v>0</v>
          </cell>
          <cell r="M243" t="str">
            <v>Cancelada</v>
          </cell>
        </row>
        <row r="244">
          <cell r="A244">
            <v>1995</v>
          </cell>
          <cell r="B244" t="str">
            <v>SE</v>
          </cell>
          <cell r="C244" t="str">
            <v>-</v>
          </cell>
          <cell r="D244" t="str">
            <v>-</v>
          </cell>
          <cell r="E244" t="str">
            <v>SAN</v>
          </cell>
          <cell r="F244" t="str">
            <v>DEOP</v>
          </cell>
          <cell r="G244" t="str">
            <v>Canalização do Córrego do Sarandi-Lote 1</v>
          </cell>
          <cell r="H244">
            <v>5493280</v>
          </cell>
          <cell r="J244">
            <v>34855</v>
          </cell>
          <cell r="K244" t="str">
            <v>-</v>
          </cell>
          <cell r="L244">
            <v>0</v>
          </cell>
          <cell r="M244" t="str">
            <v>Não entregue</v>
          </cell>
        </row>
        <row r="245">
          <cell r="A245">
            <v>1995</v>
          </cell>
          <cell r="B245" t="str">
            <v>SE</v>
          </cell>
          <cell r="C245" t="str">
            <v>-</v>
          </cell>
          <cell r="D245" t="str">
            <v>-</v>
          </cell>
          <cell r="E245" t="str">
            <v>SAN</v>
          </cell>
          <cell r="F245" t="str">
            <v>DEOP</v>
          </cell>
          <cell r="G245" t="str">
            <v>Canalização do Córrego do Ferrugem-Lote 1</v>
          </cell>
          <cell r="H245">
            <v>3688450</v>
          </cell>
          <cell r="J245">
            <v>34855</v>
          </cell>
          <cell r="K245" t="str">
            <v>-</v>
          </cell>
          <cell r="L245">
            <v>0</v>
          </cell>
          <cell r="M245" t="str">
            <v>Não entregue</v>
          </cell>
        </row>
        <row r="246">
          <cell r="A246">
            <v>1995</v>
          </cell>
          <cell r="B246" t="str">
            <v>SE</v>
          </cell>
          <cell r="C246" t="str">
            <v>-</v>
          </cell>
          <cell r="D246" t="str">
            <v>-</v>
          </cell>
          <cell r="E246" t="str">
            <v>SAN</v>
          </cell>
          <cell r="F246" t="str">
            <v>DEOP</v>
          </cell>
          <cell r="G246" t="str">
            <v>Canalização do Córrego do Sarandi-Lote 3</v>
          </cell>
          <cell r="H246">
            <v>5493030</v>
          </cell>
          <cell r="J246">
            <v>34855</v>
          </cell>
          <cell r="K246" t="str">
            <v>-</v>
          </cell>
          <cell r="L246">
            <v>0</v>
          </cell>
          <cell r="M246" t="str">
            <v>Não entregue</v>
          </cell>
        </row>
        <row r="247">
          <cell r="A247">
            <v>1995</v>
          </cell>
          <cell r="B247" t="str">
            <v>SE</v>
          </cell>
          <cell r="C247" t="str">
            <v>-</v>
          </cell>
          <cell r="D247" t="str">
            <v>-</v>
          </cell>
          <cell r="E247" t="str">
            <v>SAN</v>
          </cell>
          <cell r="F247" t="str">
            <v>DEOP</v>
          </cell>
          <cell r="G247" t="str">
            <v>Canalização do Córrego do Ferrugem-Lote 2</v>
          </cell>
          <cell r="H247">
            <v>5587780</v>
          </cell>
          <cell r="J247">
            <v>34855</v>
          </cell>
          <cell r="K247" t="str">
            <v>-</v>
          </cell>
          <cell r="L247">
            <v>0</v>
          </cell>
          <cell r="M247" t="str">
            <v>Não entregue</v>
          </cell>
        </row>
        <row r="248">
          <cell r="A248">
            <v>1995</v>
          </cell>
          <cell r="B248" t="str">
            <v>SE</v>
          </cell>
          <cell r="C248" t="str">
            <v>-</v>
          </cell>
          <cell r="D248" t="str">
            <v>-</v>
          </cell>
          <cell r="E248" t="str">
            <v>IND</v>
          </cell>
          <cell r="F248" t="str">
            <v>FIAT</v>
          </cell>
          <cell r="G248" t="str">
            <v>Prédio Industrial da Fiat Allis</v>
          </cell>
          <cell r="H248">
            <v>2090230</v>
          </cell>
          <cell r="J248">
            <v>34864</v>
          </cell>
          <cell r="K248" t="str">
            <v>-</v>
          </cell>
          <cell r="L248">
            <v>0</v>
          </cell>
          <cell r="M248" t="str">
            <v>Cancelada</v>
          </cell>
        </row>
        <row r="249">
          <cell r="A249">
            <v>1995</v>
          </cell>
          <cell r="B249" t="str">
            <v>SE</v>
          </cell>
          <cell r="C249" t="str">
            <v>-</v>
          </cell>
          <cell r="D249" t="str">
            <v>-</v>
          </cell>
          <cell r="E249" t="str">
            <v>ROD</v>
          </cell>
          <cell r="F249" t="str">
            <v>DEOVI-TO</v>
          </cell>
          <cell r="G249" t="str">
            <v>TO-020/BR-242-Santo Antonio/Peixe-Lote 17</v>
          </cell>
          <cell r="H249">
            <v>3694620</v>
          </cell>
          <cell r="J249">
            <v>34867</v>
          </cell>
          <cell r="K249" t="str">
            <v>-</v>
          </cell>
          <cell r="L249">
            <v>0</v>
          </cell>
          <cell r="M249" t="str">
            <v xml:space="preserve">Estudo de viabilidade </v>
          </cell>
        </row>
        <row r="250">
          <cell r="A250">
            <v>1995</v>
          </cell>
          <cell r="B250" t="str">
            <v>SE</v>
          </cell>
          <cell r="C250" t="str">
            <v>-</v>
          </cell>
          <cell r="D250" t="str">
            <v>-</v>
          </cell>
          <cell r="E250" t="str">
            <v>ROD</v>
          </cell>
          <cell r="F250" t="str">
            <v>DEOVI-TO</v>
          </cell>
          <cell r="G250" t="str">
            <v>TO-050-Santa Rita / Natividade-Lote 2</v>
          </cell>
          <cell r="H250">
            <v>4539560</v>
          </cell>
          <cell r="J250">
            <v>34880</v>
          </cell>
          <cell r="K250">
            <v>1</v>
          </cell>
          <cell r="L250">
            <v>1</v>
          </cell>
          <cell r="M250" t="str">
            <v>1º Lugar</v>
          </cell>
        </row>
        <row r="251">
          <cell r="A251">
            <v>1995</v>
          </cell>
          <cell r="B251" t="str">
            <v>SE</v>
          </cell>
          <cell r="C251" t="str">
            <v>-</v>
          </cell>
          <cell r="D251" t="str">
            <v>-</v>
          </cell>
          <cell r="E251" t="str">
            <v>ENE</v>
          </cell>
          <cell r="F251" t="str">
            <v>Petrobrás</v>
          </cell>
          <cell r="G251" t="str">
            <v>Gasoduto Lagoa Parda / Vitória</v>
          </cell>
          <cell r="H251">
            <v>5998530</v>
          </cell>
          <cell r="J251">
            <v>34900</v>
          </cell>
          <cell r="K251">
            <v>1</v>
          </cell>
          <cell r="L251">
            <v>1</v>
          </cell>
          <cell r="M251" t="str">
            <v>1º Lugar</v>
          </cell>
        </row>
        <row r="252">
          <cell r="A252">
            <v>1995</v>
          </cell>
          <cell r="B252" t="str">
            <v>SE</v>
          </cell>
          <cell r="C252" t="str">
            <v>-</v>
          </cell>
          <cell r="D252" t="str">
            <v>-</v>
          </cell>
          <cell r="E252" t="str">
            <v>SAN</v>
          </cell>
          <cell r="F252" t="str">
            <v>DEOP</v>
          </cell>
          <cell r="G252" t="str">
            <v>Canalização do Córrego Sarandi - Lote 2</v>
          </cell>
          <cell r="H252">
            <v>7597430</v>
          </cell>
          <cell r="J252">
            <v>34907</v>
          </cell>
          <cell r="K252" t="str">
            <v>-</v>
          </cell>
          <cell r="L252">
            <v>0</v>
          </cell>
          <cell r="M252" t="str">
            <v>Não entregue</v>
          </cell>
        </row>
        <row r="253">
          <cell r="A253">
            <v>1995</v>
          </cell>
          <cell r="B253" t="str">
            <v>SE</v>
          </cell>
          <cell r="C253" t="str">
            <v>-</v>
          </cell>
          <cell r="D253" t="str">
            <v>-</v>
          </cell>
          <cell r="E253" t="str">
            <v>SAN</v>
          </cell>
          <cell r="F253" t="str">
            <v>PM Lavras</v>
          </cell>
          <cell r="G253" t="str">
            <v>Canalização de Quatro Córregos-Lavras</v>
          </cell>
          <cell r="H253">
            <v>5171010</v>
          </cell>
          <cell r="J253">
            <v>34918</v>
          </cell>
          <cell r="K253" t="str">
            <v>-</v>
          </cell>
          <cell r="L253">
            <v>0</v>
          </cell>
          <cell r="M253" t="str">
            <v>CEISAN/Poços</v>
          </cell>
        </row>
        <row r="254">
          <cell r="A254">
            <v>1995</v>
          </cell>
          <cell r="B254" t="str">
            <v>SE</v>
          </cell>
          <cell r="C254" t="str">
            <v>-</v>
          </cell>
          <cell r="D254" t="str">
            <v>-</v>
          </cell>
          <cell r="E254" t="str">
            <v>SAN</v>
          </cell>
          <cell r="F254" t="str">
            <v>PM Nova lima</v>
          </cell>
          <cell r="G254" t="str">
            <v>Canalização Córrego Carioca e ligações</v>
          </cell>
          <cell r="H254">
            <v>1940300</v>
          </cell>
          <cell r="J254">
            <v>34928</v>
          </cell>
          <cell r="K254" t="str">
            <v>-</v>
          </cell>
          <cell r="L254">
            <v>0</v>
          </cell>
          <cell r="M254" t="str">
            <v>Conspar</v>
          </cell>
        </row>
        <row r="255">
          <cell r="A255">
            <v>1995</v>
          </cell>
          <cell r="B255" t="str">
            <v>SE</v>
          </cell>
          <cell r="C255" t="str">
            <v>-</v>
          </cell>
          <cell r="D255" t="str">
            <v>-</v>
          </cell>
          <cell r="E255" t="str">
            <v>IND</v>
          </cell>
          <cell r="F255" t="str">
            <v>CST</v>
          </cell>
          <cell r="G255" t="str">
            <v>Revisão Obras Civis - Alto Forno II</v>
          </cell>
          <cell r="H255">
            <v>12037620</v>
          </cell>
          <cell r="J255">
            <v>34936</v>
          </cell>
          <cell r="K255" t="str">
            <v>-</v>
          </cell>
          <cell r="L255">
            <v>0</v>
          </cell>
          <cell r="M255" t="str">
            <v>Estudo de viabilidade para Davy Mckee</v>
          </cell>
        </row>
        <row r="256">
          <cell r="A256">
            <v>1995</v>
          </cell>
          <cell r="B256" t="str">
            <v>SE</v>
          </cell>
          <cell r="C256" t="str">
            <v>-</v>
          </cell>
          <cell r="D256" t="str">
            <v>-</v>
          </cell>
          <cell r="E256" t="str">
            <v>ROD</v>
          </cell>
          <cell r="F256" t="str">
            <v>DER-MG</v>
          </cell>
          <cell r="G256" t="str">
            <v>BR-381-Lote 4</v>
          </cell>
          <cell r="H256">
            <v>17640720</v>
          </cell>
          <cell r="J256">
            <v>34956</v>
          </cell>
          <cell r="K256" t="str">
            <v>-</v>
          </cell>
          <cell r="L256">
            <v>0</v>
          </cell>
          <cell r="M256" t="str">
            <v>Tork</v>
          </cell>
        </row>
        <row r="257">
          <cell r="A257">
            <v>1995</v>
          </cell>
          <cell r="B257" t="str">
            <v>SE</v>
          </cell>
          <cell r="C257" t="str">
            <v>-</v>
          </cell>
          <cell r="D257" t="str">
            <v>-</v>
          </cell>
          <cell r="E257" t="str">
            <v>ROD</v>
          </cell>
          <cell r="F257" t="str">
            <v>DER-MG</v>
          </cell>
          <cell r="G257" t="str">
            <v>BR-381-Lote 5</v>
          </cell>
          <cell r="H257">
            <v>16926910</v>
          </cell>
          <cell r="J257">
            <v>34956</v>
          </cell>
          <cell r="K257" t="str">
            <v>-</v>
          </cell>
          <cell r="L257">
            <v>0</v>
          </cell>
          <cell r="M257" t="str">
            <v>Triunfo</v>
          </cell>
        </row>
        <row r="258">
          <cell r="A258">
            <v>1995</v>
          </cell>
          <cell r="B258" t="str">
            <v>SE</v>
          </cell>
          <cell r="C258" t="str">
            <v>-</v>
          </cell>
          <cell r="D258" t="str">
            <v>-</v>
          </cell>
          <cell r="E258" t="str">
            <v>ROD</v>
          </cell>
          <cell r="F258" t="str">
            <v>DER-MG</v>
          </cell>
          <cell r="G258" t="str">
            <v>BR-381-Lote 1</v>
          </cell>
          <cell r="H258">
            <v>39632320</v>
          </cell>
          <cell r="J258">
            <v>34956</v>
          </cell>
          <cell r="K258" t="str">
            <v>-</v>
          </cell>
          <cell r="L258">
            <v>0</v>
          </cell>
          <cell r="M258" t="str">
            <v>Triunfo</v>
          </cell>
        </row>
        <row r="259">
          <cell r="A259">
            <v>1995</v>
          </cell>
          <cell r="B259" t="str">
            <v>SE</v>
          </cell>
          <cell r="C259" t="str">
            <v>-</v>
          </cell>
          <cell r="D259" t="str">
            <v>-</v>
          </cell>
          <cell r="E259" t="str">
            <v>ROD</v>
          </cell>
          <cell r="F259" t="str">
            <v>DER-MG</v>
          </cell>
          <cell r="G259" t="str">
            <v>BR-381-Lote 3</v>
          </cell>
          <cell r="H259">
            <v>17762710</v>
          </cell>
          <cell r="J259">
            <v>34956</v>
          </cell>
          <cell r="K259" t="str">
            <v>-</v>
          </cell>
          <cell r="L259">
            <v>0</v>
          </cell>
          <cell r="M259" t="str">
            <v>Tork</v>
          </cell>
        </row>
        <row r="260">
          <cell r="A260">
            <v>1995</v>
          </cell>
          <cell r="B260" t="str">
            <v>SE</v>
          </cell>
          <cell r="C260" t="str">
            <v>-</v>
          </cell>
          <cell r="D260" t="str">
            <v>-</v>
          </cell>
          <cell r="E260" t="str">
            <v>ROD</v>
          </cell>
          <cell r="F260" t="str">
            <v>DER-MG</v>
          </cell>
          <cell r="G260" t="str">
            <v>BR-381-Lote 6</v>
          </cell>
          <cell r="H260">
            <v>17812710</v>
          </cell>
          <cell r="J260">
            <v>34956</v>
          </cell>
          <cell r="K260" t="str">
            <v>-</v>
          </cell>
          <cell r="L260">
            <v>0</v>
          </cell>
          <cell r="M260" t="str">
            <v>Triunfo</v>
          </cell>
        </row>
        <row r="261">
          <cell r="A261">
            <v>1995</v>
          </cell>
          <cell r="B261" t="str">
            <v>SE</v>
          </cell>
          <cell r="C261" t="str">
            <v>-</v>
          </cell>
          <cell r="D261" t="str">
            <v>-</v>
          </cell>
          <cell r="E261" t="str">
            <v>ROD</v>
          </cell>
          <cell r="F261" t="str">
            <v>DER-MG</v>
          </cell>
          <cell r="G261" t="str">
            <v>BR-381-Lote 2</v>
          </cell>
          <cell r="H261">
            <v>44415610</v>
          </cell>
          <cell r="J261">
            <v>34956</v>
          </cell>
          <cell r="K261" t="str">
            <v>-</v>
          </cell>
          <cell r="L261">
            <v>0</v>
          </cell>
          <cell r="M261" t="str">
            <v>Triunfo</v>
          </cell>
        </row>
        <row r="262">
          <cell r="A262">
            <v>1995</v>
          </cell>
          <cell r="B262" t="str">
            <v>SE</v>
          </cell>
          <cell r="C262" t="str">
            <v>-</v>
          </cell>
          <cell r="D262" t="str">
            <v>-</v>
          </cell>
          <cell r="E262" t="str">
            <v>ROD</v>
          </cell>
          <cell r="F262" t="str">
            <v>DER-MG</v>
          </cell>
          <cell r="G262" t="str">
            <v>BR-381-Lote 7</v>
          </cell>
          <cell r="H262">
            <v>31051780</v>
          </cell>
          <cell r="J262">
            <v>34956</v>
          </cell>
          <cell r="K262" t="str">
            <v>-</v>
          </cell>
          <cell r="L262">
            <v>0</v>
          </cell>
          <cell r="M262" t="str">
            <v>Triunfo</v>
          </cell>
        </row>
        <row r="263">
          <cell r="A263">
            <v>1995</v>
          </cell>
          <cell r="B263" t="str">
            <v>SE</v>
          </cell>
          <cell r="C263" t="str">
            <v>-</v>
          </cell>
          <cell r="D263" t="str">
            <v>-</v>
          </cell>
          <cell r="E263" t="str">
            <v>MIN</v>
          </cell>
          <cell r="F263" t="str">
            <v>INCO</v>
          </cell>
          <cell r="G263" t="str">
            <v>Planta Industrial-Mina de Níquel da INCO-GO</v>
          </cell>
          <cell r="H263">
            <v>22276620</v>
          </cell>
          <cell r="J263">
            <v>34962</v>
          </cell>
          <cell r="K263" t="str">
            <v>-</v>
          </cell>
          <cell r="L263">
            <v>0</v>
          </cell>
          <cell r="M263" t="str">
            <v>Estudo de Viabilidade</v>
          </cell>
        </row>
        <row r="264">
          <cell r="A264">
            <v>1995</v>
          </cell>
          <cell r="B264" t="str">
            <v>SE</v>
          </cell>
          <cell r="C264" t="str">
            <v>-</v>
          </cell>
          <cell r="D264" t="str">
            <v>-</v>
          </cell>
          <cell r="E264" t="str">
            <v>IND</v>
          </cell>
          <cell r="F264" t="str">
            <v>FIAT</v>
          </cell>
          <cell r="G264" t="str">
            <v>Estação de Tratamento de Efluentes - Betim</v>
          </cell>
          <cell r="H264">
            <v>1741100</v>
          </cell>
          <cell r="J264">
            <v>35002</v>
          </cell>
          <cell r="K264" t="str">
            <v>-</v>
          </cell>
          <cell r="L264">
            <v>0</v>
          </cell>
          <cell r="M264" t="str">
            <v>Perdemos</v>
          </cell>
        </row>
        <row r="265">
          <cell r="A265">
            <v>1995</v>
          </cell>
          <cell r="B265" t="str">
            <v>SE</v>
          </cell>
          <cell r="C265" t="str">
            <v>-</v>
          </cell>
          <cell r="D265" t="str">
            <v>-</v>
          </cell>
          <cell r="E265" t="str">
            <v>EDU</v>
          </cell>
          <cell r="F265" t="str">
            <v>UNITINS</v>
          </cell>
          <cell r="G265" t="str">
            <v>Universidade Federal do Tocantins</v>
          </cell>
          <cell r="H265">
            <v>6654775.9999999991</v>
          </cell>
          <cell r="J265">
            <v>35016</v>
          </cell>
          <cell r="K265" t="str">
            <v>-</v>
          </cell>
          <cell r="L265">
            <v>0</v>
          </cell>
          <cell r="M265" t="str">
            <v>Estudo de Viabilidade</v>
          </cell>
        </row>
        <row r="266">
          <cell r="A266">
            <v>1995</v>
          </cell>
          <cell r="B266" t="str">
            <v>SE</v>
          </cell>
          <cell r="C266" t="str">
            <v>-</v>
          </cell>
          <cell r="D266" t="str">
            <v>-</v>
          </cell>
          <cell r="E266" t="str">
            <v>SAN</v>
          </cell>
          <cell r="F266" t="str">
            <v>PM Divinópolis</v>
          </cell>
          <cell r="G266" t="str">
            <v>Canalização de Córrego- CP 002-Lote 1</v>
          </cell>
          <cell r="H266">
            <v>820980</v>
          </cell>
          <cell r="J266">
            <v>35034</v>
          </cell>
          <cell r="K266" t="str">
            <v>-</v>
          </cell>
          <cell r="L266">
            <v>0</v>
          </cell>
          <cell r="M266" t="str">
            <v>Pantheon</v>
          </cell>
        </row>
        <row r="267">
          <cell r="A267">
            <v>1995</v>
          </cell>
          <cell r="B267" t="str">
            <v>SE</v>
          </cell>
          <cell r="C267" t="str">
            <v>-</v>
          </cell>
          <cell r="D267" t="str">
            <v>-</v>
          </cell>
          <cell r="E267" t="str">
            <v>IND</v>
          </cell>
          <cell r="F267" t="str">
            <v>Cenibra</v>
          </cell>
          <cell r="G267" t="str">
            <v>Trecho Cocais/S. Paraíso - Terr. e Revest.-Lote 2</v>
          </cell>
          <cell r="H267">
            <v>993750</v>
          </cell>
          <cell r="J267">
            <v>35034</v>
          </cell>
          <cell r="K267" t="str">
            <v>-</v>
          </cell>
          <cell r="L267">
            <v>0</v>
          </cell>
          <cell r="M267" t="str">
            <v>Perdemos</v>
          </cell>
        </row>
        <row r="268">
          <cell r="A268">
            <v>1995</v>
          </cell>
          <cell r="B268" t="str">
            <v>SE</v>
          </cell>
          <cell r="C268" t="str">
            <v>-</v>
          </cell>
          <cell r="D268" t="str">
            <v>-</v>
          </cell>
          <cell r="E268" t="str">
            <v>IND</v>
          </cell>
          <cell r="F268" t="str">
            <v>Cenibra</v>
          </cell>
          <cell r="G268" t="str">
            <v>Trecho Cocais/S. Paraíso - Terr. e Revest.-Lote 1</v>
          </cell>
          <cell r="H268">
            <v>1087670</v>
          </cell>
          <cell r="J268">
            <v>35034</v>
          </cell>
          <cell r="K268" t="str">
            <v>-</v>
          </cell>
          <cell r="L268">
            <v>0</v>
          </cell>
          <cell r="M268" t="str">
            <v>Perdemos</v>
          </cell>
        </row>
        <row r="269">
          <cell r="A269">
            <v>1995</v>
          </cell>
          <cell r="B269" t="str">
            <v>SE</v>
          </cell>
          <cell r="C269" t="str">
            <v>-</v>
          </cell>
          <cell r="D269" t="str">
            <v>-</v>
          </cell>
          <cell r="E269" t="str">
            <v>SAN</v>
          </cell>
          <cell r="F269" t="str">
            <v>PM Divinópolis</v>
          </cell>
          <cell r="G269" t="str">
            <v>Canalização de Córrego- CP 003</v>
          </cell>
          <cell r="H269">
            <v>1810820</v>
          </cell>
          <cell r="J269">
            <v>35034</v>
          </cell>
          <cell r="K269" t="str">
            <v>-</v>
          </cell>
          <cell r="L269">
            <v>0</v>
          </cell>
          <cell r="M269" t="str">
            <v>Sagendra</v>
          </cell>
        </row>
        <row r="270">
          <cell r="A270">
            <v>1995</v>
          </cell>
          <cell r="B270" t="str">
            <v>SE</v>
          </cell>
          <cell r="C270" t="str">
            <v>-</v>
          </cell>
          <cell r="D270" t="str">
            <v>-</v>
          </cell>
          <cell r="E270" t="str">
            <v>SAN</v>
          </cell>
          <cell r="F270" t="str">
            <v>PM Divinópolis</v>
          </cell>
          <cell r="G270" t="str">
            <v>Canalização de Córrego- CP 006</v>
          </cell>
          <cell r="H270">
            <v>1050230</v>
          </cell>
          <cell r="J270">
            <v>35034</v>
          </cell>
          <cell r="K270" t="str">
            <v>-</v>
          </cell>
          <cell r="L270">
            <v>0</v>
          </cell>
          <cell r="M270" t="str">
            <v>Não entregue</v>
          </cell>
        </row>
        <row r="271">
          <cell r="A271">
            <v>1995</v>
          </cell>
          <cell r="B271" t="str">
            <v>SE</v>
          </cell>
          <cell r="C271" t="str">
            <v>-</v>
          </cell>
          <cell r="D271" t="str">
            <v>-</v>
          </cell>
          <cell r="E271" t="str">
            <v>SAN</v>
          </cell>
          <cell r="F271" t="str">
            <v>PM Divinópolis</v>
          </cell>
          <cell r="G271" t="str">
            <v>Canalização de Córrego- CP 002-Lote 2</v>
          </cell>
          <cell r="H271">
            <v>1111630</v>
          </cell>
          <cell r="J271">
            <v>35034</v>
          </cell>
          <cell r="K271" t="str">
            <v>-</v>
          </cell>
          <cell r="L271">
            <v>0</v>
          </cell>
          <cell r="M271" t="str">
            <v>Pantheon</v>
          </cell>
        </row>
        <row r="272">
          <cell r="A272">
            <v>1995</v>
          </cell>
          <cell r="B272" t="str">
            <v>SE</v>
          </cell>
          <cell r="C272" t="str">
            <v>-</v>
          </cell>
          <cell r="D272" t="str">
            <v>-</v>
          </cell>
          <cell r="E272" t="str">
            <v>SAN</v>
          </cell>
          <cell r="F272" t="str">
            <v>PM Divinópolis</v>
          </cell>
          <cell r="G272" t="str">
            <v>Canalização de Córrego- CP 004</v>
          </cell>
          <cell r="H272">
            <v>2388810</v>
          </cell>
          <cell r="J272">
            <v>35034</v>
          </cell>
          <cell r="K272" t="str">
            <v>-</v>
          </cell>
          <cell r="L272">
            <v>0</v>
          </cell>
          <cell r="M272" t="str">
            <v>Pantheon</v>
          </cell>
        </row>
        <row r="273">
          <cell r="A273">
            <v>1995</v>
          </cell>
          <cell r="B273" t="str">
            <v>SE</v>
          </cell>
          <cell r="C273" t="str">
            <v>-</v>
          </cell>
          <cell r="D273" t="str">
            <v>-</v>
          </cell>
          <cell r="E273" t="str">
            <v>SAN</v>
          </cell>
          <cell r="F273" t="str">
            <v>PM Divinópolis</v>
          </cell>
          <cell r="G273" t="str">
            <v>Canalização de Córrego- CP 005</v>
          </cell>
          <cell r="H273">
            <v>2338670</v>
          </cell>
          <cell r="J273">
            <v>35034</v>
          </cell>
          <cell r="K273" t="str">
            <v>-</v>
          </cell>
          <cell r="L273">
            <v>0</v>
          </cell>
          <cell r="M273" t="str">
            <v>Pantheon</v>
          </cell>
        </row>
        <row r="274">
          <cell r="A274">
            <v>1995</v>
          </cell>
          <cell r="B274" t="str">
            <v>SE</v>
          </cell>
          <cell r="C274" t="str">
            <v>-</v>
          </cell>
          <cell r="D274" t="str">
            <v>-</v>
          </cell>
          <cell r="E274" t="str">
            <v>SAN</v>
          </cell>
          <cell r="F274" t="str">
            <v>PM Divinópolis</v>
          </cell>
          <cell r="G274" t="str">
            <v>Canalização de Córrego- CP 002-Lote 3</v>
          </cell>
          <cell r="H274">
            <v>1099170</v>
          </cell>
          <cell r="J274">
            <v>35034</v>
          </cell>
          <cell r="K274" t="str">
            <v>-</v>
          </cell>
          <cell r="L274">
            <v>0</v>
          </cell>
          <cell r="M274" t="str">
            <v>Polienco</v>
          </cell>
        </row>
        <row r="275">
          <cell r="A275">
            <v>1995</v>
          </cell>
          <cell r="B275" t="str">
            <v>SE</v>
          </cell>
          <cell r="C275" t="str">
            <v>-</v>
          </cell>
          <cell r="D275" t="str">
            <v>-</v>
          </cell>
          <cell r="E275" t="str">
            <v>SAN</v>
          </cell>
          <cell r="F275" t="str">
            <v>DEOP</v>
          </cell>
          <cell r="G275" t="str">
            <v>Canalização do Córrego do Sarandi - Lote 3</v>
          </cell>
          <cell r="H275">
            <v>3803180</v>
          </cell>
          <cell r="J275">
            <v>35038</v>
          </cell>
          <cell r="K275" t="str">
            <v>-</v>
          </cell>
          <cell r="L275">
            <v>0</v>
          </cell>
          <cell r="M275" t="str">
            <v>Carvalho Alvim / CAEMGE</v>
          </cell>
        </row>
        <row r="276">
          <cell r="A276">
            <v>1995</v>
          </cell>
          <cell r="B276" t="str">
            <v>SE</v>
          </cell>
          <cell r="C276" t="str">
            <v>-</v>
          </cell>
          <cell r="D276" t="str">
            <v>-</v>
          </cell>
          <cell r="E276" t="str">
            <v>SAN</v>
          </cell>
          <cell r="F276" t="str">
            <v>DEOP</v>
          </cell>
          <cell r="G276" t="str">
            <v>Canalização do Córrego do Sarandi - Lote 1</v>
          </cell>
          <cell r="H276">
            <v>4220360</v>
          </cell>
          <cell r="J276">
            <v>35038</v>
          </cell>
          <cell r="K276" t="str">
            <v>-</v>
          </cell>
          <cell r="L276">
            <v>0</v>
          </cell>
          <cell r="M276" t="str">
            <v>Consórcio Aro / Libe</v>
          </cell>
        </row>
        <row r="277">
          <cell r="A277">
            <v>1995</v>
          </cell>
          <cell r="B277" t="str">
            <v>SE</v>
          </cell>
          <cell r="C277" t="str">
            <v>-</v>
          </cell>
          <cell r="D277" t="str">
            <v>-</v>
          </cell>
          <cell r="E277" t="str">
            <v>SAN</v>
          </cell>
          <cell r="F277" t="str">
            <v>DEOP</v>
          </cell>
          <cell r="G277" t="str">
            <v>Canalização do Córrego do Sarandi - Lote 2</v>
          </cell>
          <cell r="H277">
            <v>6438450</v>
          </cell>
          <cell r="J277">
            <v>35038</v>
          </cell>
          <cell r="K277" t="str">
            <v>-</v>
          </cell>
          <cell r="L277">
            <v>0</v>
          </cell>
          <cell r="M277" t="str">
            <v>Construtora Minas Sul</v>
          </cell>
        </row>
        <row r="278">
          <cell r="A278">
            <v>1995</v>
          </cell>
          <cell r="B278" t="str">
            <v>SE</v>
          </cell>
          <cell r="C278" t="str">
            <v>-</v>
          </cell>
          <cell r="D278" t="str">
            <v>-</v>
          </cell>
          <cell r="E278" t="str">
            <v>SAN</v>
          </cell>
          <cell r="F278" t="str">
            <v>DEOP</v>
          </cell>
          <cell r="G278" t="str">
            <v>Canalização do Córrego Ferrugem - Lote 1</v>
          </cell>
          <cell r="H278">
            <v>3664840</v>
          </cell>
          <cell r="J278">
            <v>35039</v>
          </cell>
          <cell r="K278" t="str">
            <v>-</v>
          </cell>
          <cell r="L278">
            <v>0</v>
          </cell>
          <cell r="M278" t="str">
            <v>Via Engª</v>
          </cell>
        </row>
        <row r="279">
          <cell r="A279">
            <v>1995</v>
          </cell>
          <cell r="B279" t="str">
            <v>SE</v>
          </cell>
          <cell r="C279" t="str">
            <v>-</v>
          </cell>
          <cell r="D279" t="str">
            <v>-</v>
          </cell>
          <cell r="E279" t="str">
            <v>SAN</v>
          </cell>
          <cell r="F279" t="str">
            <v>DEOP</v>
          </cell>
          <cell r="G279" t="str">
            <v>Canalização do Córrego Ferrugem - Lote 2</v>
          </cell>
          <cell r="H279">
            <v>5032160</v>
          </cell>
          <cell r="J279">
            <v>35039</v>
          </cell>
          <cell r="K279" t="str">
            <v>-</v>
          </cell>
          <cell r="L279">
            <v>0</v>
          </cell>
          <cell r="M279" t="str">
            <v>Construtora Minas Sul</v>
          </cell>
        </row>
        <row r="280">
          <cell r="A280">
            <v>1995</v>
          </cell>
          <cell r="B280" t="str">
            <v>SE</v>
          </cell>
          <cell r="C280" t="str">
            <v>-</v>
          </cell>
          <cell r="D280" t="str">
            <v>-</v>
          </cell>
          <cell r="E280" t="str">
            <v>SAN</v>
          </cell>
          <cell r="F280" t="str">
            <v>DEOP</v>
          </cell>
          <cell r="G280" t="str">
            <v>Canalização do Córrego do Onça - Lote 2</v>
          </cell>
          <cell r="H280">
            <v>7301360</v>
          </cell>
          <cell r="J280">
            <v>35040</v>
          </cell>
          <cell r="K280" t="str">
            <v>-</v>
          </cell>
          <cell r="L280">
            <v>0</v>
          </cell>
          <cell r="M280" t="str">
            <v>CAEMGE</v>
          </cell>
        </row>
        <row r="281">
          <cell r="A281">
            <v>1995</v>
          </cell>
          <cell r="B281" t="str">
            <v>SE</v>
          </cell>
          <cell r="C281" t="str">
            <v>-</v>
          </cell>
          <cell r="D281" t="str">
            <v>-</v>
          </cell>
          <cell r="E281" t="str">
            <v>SAN</v>
          </cell>
          <cell r="F281" t="str">
            <v>DEOP</v>
          </cell>
          <cell r="G281" t="str">
            <v>Canalização do Córrego do Onça - Lote 1</v>
          </cell>
          <cell r="H281">
            <v>9808560</v>
          </cell>
          <cell r="J281">
            <v>35040</v>
          </cell>
          <cell r="K281" t="str">
            <v>-</v>
          </cell>
          <cell r="L281">
            <v>0</v>
          </cell>
          <cell r="M281" t="str">
            <v>Construtora Minas Sul</v>
          </cell>
        </row>
        <row r="282">
          <cell r="A282">
            <v>1995</v>
          </cell>
          <cell r="B282" t="str">
            <v>SE</v>
          </cell>
          <cell r="C282" t="str">
            <v>-</v>
          </cell>
          <cell r="D282" t="str">
            <v>-</v>
          </cell>
          <cell r="E282" t="str">
            <v>URB</v>
          </cell>
          <cell r="F282" t="str">
            <v>PM J. de Fora</v>
          </cell>
          <cell r="G282" t="str">
            <v>Urbanização e Drenagem - Juiz de Fora</v>
          </cell>
          <cell r="H282">
            <v>6339830</v>
          </cell>
          <cell r="J282">
            <v>35045</v>
          </cell>
          <cell r="K282" t="str">
            <v>-</v>
          </cell>
          <cell r="L282">
            <v>0</v>
          </cell>
          <cell r="M282" t="str">
            <v>Perdemos</v>
          </cell>
        </row>
        <row r="283">
          <cell r="A283">
            <v>1995</v>
          </cell>
          <cell r="B283" t="str">
            <v>SL</v>
          </cell>
          <cell r="C283" t="str">
            <v>-</v>
          </cell>
          <cell r="D283" t="str">
            <v>-</v>
          </cell>
          <cell r="E283" t="str">
            <v>COM</v>
          </cell>
          <cell r="F283" t="str">
            <v>Carrefour</v>
          </cell>
          <cell r="G283" t="str">
            <v>Construção Hipermercado em Caxias do Sul</v>
          </cell>
          <cell r="H283">
            <v>4220220</v>
          </cell>
          <cell r="J283">
            <v>34827</v>
          </cell>
          <cell r="K283" t="str">
            <v>-</v>
          </cell>
          <cell r="L283">
            <v>0</v>
          </cell>
          <cell r="M283" t="str">
            <v>OAS</v>
          </cell>
        </row>
        <row r="284">
          <cell r="A284">
            <v>1995</v>
          </cell>
          <cell r="B284" t="str">
            <v>SL</v>
          </cell>
          <cell r="C284" t="str">
            <v>-</v>
          </cell>
          <cell r="D284" t="str">
            <v>-</v>
          </cell>
          <cell r="E284" t="str">
            <v>ROD</v>
          </cell>
          <cell r="F284" t="str">
            <v>CM BR / PAR</v>
          </cell>
          <cell r="G284" t="str">
            <v>Concessão da 2ª Ponte Brasil / Paraguai</v>
          </cell>
          <cell r="H284">
            <v>37568070</v>
          </cell>
          <cell r="J284">
            <v>34879</v>
          </cell>
          <cell r="K284" t="str">
            <v>-</v>
          </cell>
          <cell r="L284">
            <v>0</v>
          </cell>
          <cell r="M284" t="str">
            <v>Cancelada</v>
          </cell>
        </row>
        <row r="285">
          <cell r="A285">
            <v>1995</v>
          </cell>
          <cell r="B285" t="str">
            <v>SL</v>
          </cell>
          <cell r="C285" t="str">
            <v>-</v>
          </cell>
          <cell r="D285" t="str">
            <v>-</v>
          </cell>
          <cell r="E285" t="str">
            <v>ROD</v>
          </cell>
          <cell r="F285" t="str">
            <v>DNER</v>
          </cell>
          <cell r="G285" t="str">
            <v>BR-153- Trecho União da Vitória / Divisa PR/SC</v>
          </cell>
          <cell r="H285">
            <v>9302280</v>
          </cell>
          <cell r="J285">
            <v>34886</v>
          </cell>
          <cell r="K285" t="str">
            <v>-</v>
          </cell>
          <cell r="L285">
            <v>0</v>
          </cell>
          <cell r="M285" t="str">
            <v>Inabilitada</v>
          </cell>
        </row>
        <row r="286">
          <cell r="A286">
            <v>1995</v>
          </cell>
          <cell r="B286" t="str">
            <v>SL</v>
          </cell>
          <cell r="C286" t="str">
            <v>-</v>
          </cell>
          <cell r="D286" t="str">
            <v>-</v>
          </cell>
          <cell r="E286" t="str">
            <v>SAN</v>
          </cell>
          <cell r="F286" t="str">
            <v>A. Argentinas</v>
          </cell>
          <cell r="G286" t="str">
            <v>Sistema de Água e Esgoto de Buenos Aires - Sul</v>
          </cell>
          <cell r="H286">
            <v>126848800</v>
          </cell>
          <cell r="J286">
            <v>34898</v>
          </cell>
          <cell r="K286" t="str">
            <v>-</v>
          </cell>
          <cell r="L286">
            <v>0</v>
          </cell>
          <cell r="M286" t="str">
            <v>Sade CGTH SA / Ferromel SA</v>
          </cell>
        </row>
        <row r="287">
          <cell r="A287">
            <v>1995</v>
          </cell>
          <cell r="B287" t="str">
            <v>SL</v>
          </cell>
          <cell r="C287" t="str">
            <v>-</v>
          </cell>
          <cell r="D287" t="str">
            <v>-</v>
          </cell>
          <cell r="E287" t="str">
            <v>SAN</v>
          </cell>
          <cell r="F287" t="str">
            <v>A. Argentinas</v>
          </cell>
          <cell r="G287" t="str">
            <v>Sistema de Água e Esgoto de Buenos Aires - Norte</v>
          </cell>
          <cell r="H287">
            <v>65466510</v>
          </cell>
          <cell r="J287">
            <v>34898</v>
          </cell>
          <cell r="K287" t="str">
            <v>-</v>
          </cell>
          <cell r="L287">
            <v>0</v>
          </cell>
          <cell r="M287" t="str">
            <v>Dumez SA / Areco Ingª SA</v>
          </cell>
        </row>
        <row r="288">
          <cell r="A288">
            <v>1995</v>
          </cell>
          <cell r="B288" t="str">
            <v>SL</v>
          </cell>
          <cell r="C288" t="str">
            <v>-</v>
          </cell>
          <cell r="D288" t="str">
            <v>-</v>
          </cell>
          <cell r="E288" t="str">
            <v>SAN</v>
          </cell>
          <cell r="F288" t="str">
            <v>A. Argentinas</v>
          </cell>
          <cell r="G288" t="str">
            <v>Sistema de Água e Esgoto de Buenos Aires - Oeste</v>
          </cell>
          <cell r="H288">
            <v>52878900</v>
          </cell>
          <cell r="J288">
            <v>34898</v>
          </cell>
          <cell r="K288" t="str">
            <v>-</v>
          </cell>
          <cell r="L288">
            <v>0</v>
          </cell>
          <cell r="M288" t="str">
            <v>Techint SA / Abengoa / Huayqui</v>
          </cell>
        </row>
        <row r="289">
          <cell r="A289">
            <v>1995</v>
          </cell>
          <cell r="B289" t="str">
            <v>SL</v>
          </cell>
          <cell r="C289" t="str">
            <v>-</v>
          </cell>
          <cell r="D289" t="str">
            <v>-</v>
          </cell>
          <cell r="E289" t="str">
            <v>DIV</v>
          </cell>
          <cell r="F289" t="str">
            <v>SEBRAE</v>
          </cell>
          <cell r="G289" t="str">
            <v>Edifício Sede do SEBRAE - Paraná</v>
          </cell>
          <cell r="H289">
            <v>3560590</v>
          </cell>
          <cell r="J289">
            <v>34913</v>
          </cell>
          <cell r="K289" t="str">
            <v>-</v>
          </cell>
          <cell r="L289">
            <v>0</v>
          </cell>
          <cell r="M289" t="str">
            <v>Não entregue</v>
          </cell>
        </row>
        <row r="290">
          <cell r="A290">
            <v>1995</v>
          </cell>
          <cell r="B290" t="str">
            <v>SL</v>
          </cell>
          <cell r="C290" t="str">
            <v>-</v>
          </cell>
          <cell r="D290" t="str">
            <v>-</v>
          </cell>
          <cell r="E290" t="str">
            <v>IND</v>
          </cell>
          <cell r="F290" t="str">
            <v>Votorantin</v>
          </cell>
          <cell r="G290" t="str">
            <v>Serviços Civis - Rio Branco do Sul</v>
          </cell>
          <cell r="H290">
            <v>2047220</v>
          </cell>
          <cell r="J290">
            <v>34950</v>
          </cell>
          <cell r="K290" t="str">
            <v>-</v>
          </cell>
          <cell r="L290">
            <v>0</v>
          </cell>
          <cell r="M290" t="str">
            <v>Brotto Engª</v>
          </cell>
        </row>
        <row r="291">
          <cell r="A291">
            <v>1995</v>
          </cell>
          <cell r="B291" t="str">
            <v>SL</v>
          </cell>
          <cell r="C291" t="str">
            <v>-</v>
          </cell>
          <cell r="D291" t="str">
            <v>-</v>
          </cell>
          <cell r="E291" t="str">
            <v>JUST</v>
          </cell>
          <cell r="F291" t="str">
            <v>TJ Paraná</v>
          </cell>
          <cell r="G291" t="str">
            <v>Edifício do Forum de Foz de Iguaçu</v>
          </cell>
          <cell r="H291">
            <v>5782400</v>
          </cell>
          <cell r="J291">
            <v>34988</v>
          </cell>
          <cell r="K291" t="str">
            <v>-</v>
          </cell>
          <cell r="L291">
            <v>0</v>
          </cell>
          <cell r="M291" t="str">
            <v>JL Ltda</v>
          </cell>
        </row>
        <row r="292">
          <cell r="A292">
            <v>1995</v>
          </cell>
          <cell r="B292" t="str">
            <v>SL</v>
          </cell>
          <cell r="C292" t="str">
            <v>-</v>
          </cell>
          <cell r="D292" t="str">
            <v>-</v>
          </cell>
          <cell r="E292" t="str">
            <v>IND</v>
          </cell>
          <cell r="F292" t="str">
            <v>Inpacel</v>
          </cell>
          <cell r="G292" t="str">
            <v>Fábrica de Papel de Arapoti - Trecho 1</v>
          </cell>
          <cell r="H292">
            <v>5523140</v>
          </cell>
          <cell r="J292">
            <v>35032</v>
          </cell>
          <cell r="K292" t="str">
            <v>-</v>
          </cell>
          <cell r="L292">
            <v>0</v>
          </cell>
          <cell r="M292" t="str">
            <v>Perdemos</v>
          </cell>
        </row>
        <row r="293">
          <cell r="A293">
            <v>1995</v>
          </cell>
          <cell r="B293" t="str">
            <v>SL</v>
          </cell>
          <cell r="C293" t="str">
            <v>-</v>
          </cell>
          <cell r="D293" t="str">
            <v>-</v>
          </cell>
          <cell r="E293" t="str">
            <v>IND</v>
          </cell>
          <cell r="F293" t="str">
            <v>Inpacel</v>
          </cell>
          <cell r="G293" t="str">
            <v>Fábrica de Papel de Arapoti - Trecho 2</v>
          </cell>
          <cell r="H293">
            <v>4299200</v>
          </cell>
          <cell r="J293">
            <v>35032</v>
          </cell>
          <cell r="K293" t="str">
            <v>-</v>
          </cell>
          <cell r="L293">
            <v>0</v>
          </cell>
          <cell r="M293" t="str">
            <v>Perdemos</v>
          </cell>
        </row>
        <row r="294">
          <cell r="A294">
            <v>1995</v>
          </cell>
          <cell r="B294" t="str">
            <v>SL</v>
          </cell>
          <cell r="C294" t="str">
            <v>-</v>
          </cell>
          <cell r="D294" t="str">
            <v>-</v>
          </cell>
          <cell r="E294" t="str">
            <v>SAN</v>
          </cell>
          <cell r="F294" t="str">
            <v>Sanepar</v>
          </cell>
          <cell r="G294" t="str">
            <v>ETE de Atuba Sul - Lote 3</v>
          </cell>
          <cell r="H294">
            <v>8911430</v>
          </cell>
          <cell r="J294">
            <v>35038</v>
          </cell>
          <cell r="K294" t="str">
            <v>-</v>
          </cell>
          <cell r="L294">
            <v>0</v>
          </cell>
          <cell r="M294" t="str">
            <v>Perdemos</v>
          </cell>
        </row>
        <row r="295">
          <cell r="A295">
            <v>1995</v>
          </cell>
          <cell r="B295" t="str">
            <v>SL</v>
          </cell>
          <cell r="C295" t="str">
            <v>-</v>
          </cell>
          <cell r="D295" t="str">
            <v>-</v>
          </cell>
          <cell r="E295" t="str">
            <v>SAN</v>
          </cell>
          <cell r="F295" t="str">
            <v>Sanepar</v>
          </cell>
          <cell r="G295" t="str">
            <v>Redes Coletoras e Estação de Tratamento-Lote 5</v>
          </cell>
          <cell r="H295">
            <v>11996130</v>
          </cell>
          <cell r="J295">
            <v>35038</v>
          </cell>
          <cell r="K295" t="str">
            <v>-</v>
          </cell>
          <cell r="L295">
            <v>0</v>
          </cell>
          <cell r="M295" t="str">
            <v>Perdemos</v>
          </cell>
        </row>
        <row r="296">
          <cell r="A296">
            <v>1995</v>
          </cell>
          <cell r="B296" t="str">
            <v>SL</v>
          </cell>
          <cell r="C296" t="str">
            <v>-</v>
          </cell>
          <cell r="D296" t="str">
            <v>-</v>
          </cell>
          <cell r="E296" t="str">
            <v>ROD</v>
          </cell>
          <cell r="F296" t="str">
            <v>DNER</v>
          </cell>
          <cell r="G296" t="str">
            <v>BR-392-Cerro Largo/Porto Xavier-Lotes 1</v>
          </cell>
          <cell r="H296">
            <v>6584420</v>
          </cell>
          <cell r="J296">
            <v>35048</v>
          </cell>
          <cell r="K296">
            <v>1</v>
          </cell>
          <cell r="L296">
            <v>1</v>
          </cell>
          <cell r="M296" t="str">
            <v>AG - 1º Lugar</v>
          </cell>
        </row>
        <row r="297">
          <cell r="A297">
            <v>1995</v>
          </cell>
          <cell r="B297" t="str">
            <v>SL</v>
          </cell>
          <cell r="C297" t="str">
            <v>-</v>
          </cell>
          <cell r="D297" t="str">
            <v>-</v>
          </cell>
          <cell r="E297" t="str">
            <v>ROD</v>
          </cell>
          <cell r="F297" t="str">
            <v>DNER</v>
          </cell>
          <cell r="G297" t="str">
            <v>BR-392-Cerro Largo/Porto Xavier-Lotes 2</v>
          </cell>
          <cell r="H297">
            <v>5287260</v>
          </cell>
          <cell r="J297">
            <v>35048</v>
          </cell>
          <cell r="K297">
            <v>1</v>
          </cell>
          <cell r="L297">
            <v>1</v>
          </cell>
          <cell r="M297" t="str">
            <v>AG - 1º Lugar</v>
          </cell>
        </row>
        <row r="298">
          <cell r="A298">
            <v>1995</v>
          </cell>
          <cell r="B298" t="str">
            <v>SL</v>
          </cell>
          <cell r="C298" t="str">
            <v>-</v>
          </cell>
          <cell r="D298" t="str">
            <v>-</v>
          </cell>
          <cell r="E298" t="str">
            <v>SAN</v>
          </cell>
          <cell r="F298" t="str">
            <v>Sanepar</v>
          </cell>
          <cell r="G298" t="str">
            <v>PROSAN II - Lote 5</v>
          </cell>
          <cell r="H298">
            <v>5517440</v>
          </cell>
          <cell r="J298">
            <v>35051</v>
          </cell>
          <cell r="K298">
            <v>1</v>
          </cell>
          <cell r="L298">
            <v>1</v>
          </cell>
          <cell r="M298" t="str">
            <v>AG - 1º Lugar</v>
          </cell>
        </row>
        <row r="299">
          <cell r="A299">
            <v>1996</v>
          </cell>
          <cell r="B299" t="str">
            <v>NE</v>
          </cell>
          <cell r="C299" t="str">
            <v>-</v>
          </cell>
          <cell r="D299" t="str">
            <v>-</v>
          </cell>
          <cell r="E299" t="str">
            <v>SAN</v>
          </cell>
          <cell r="F299" t="str">
            <v>EMBASA</v>
          </cell>
          <cell r="G299" t="str">
            <v>Sistema de Esgotamento Sanitário  de Porto Seguro</v>
          </cell>
          <cell r="H299">
            <v>8008100</v>
          </cell>
          <cell r="J299">
            <v>35065</v>
          </cell>
          <cell r="K299" t="str">
            <v>-</v>
          </cell>
          <cell r="L299">
            <v>0</v>
          </cell>
          <cell r="M299" t="str">
            <v>-</v>
          </cell>
        </row>
        <row r="300">
          <cell r="A300">
            <v>1996</v>
          </cell>
          <cell r="B300" t="str">
            <v>NE</v>
          </cell>
          <cell r="C300" t="str">
            <v>-</v>
          </cell>
          <cell r="D300" t="str">
            <v>-</v>
          </cell>
          <cell r="E300" t="str">
            <v>SAN</v>
          </cell>
          <cell r="F300" t="str">
            <v>ALUMAR</v>
          </cell>
          <cell r="G300" t="str">
            <v>Construção do Lago de Resíduos de Bauxita</v>
          </cell>
          <cell r="H300">
            <v>6152190</v>
          </cell>
          <cell r="J300">
            <v>35065</v>
          </cell>
          <cell r="K300" t="str">
            <v>-</v>
          </cell>
          <cell r="L300">
            <v>0</v>
          </cell>
          <cell r="M300" t="str">
            <v>-</v>
          </cell>
        </row>
        <row r="301">
          <cell r="A301">
            <v>1996</v>
          </cell>
          <cell r="B301" t="str">
            <v>NE</v>
          </cell>
          <cell r="C301" t="str">
            <v>-</v>
          </cell>
          <cell r="D301" t="str">
            <v>-</v>
          </cell>
          <cell r="E301" t="str">
            <v>SAN</v>
          </cell>
          <cell r="F301" t="str">
            <v>EMBASA</v>
          </cell>
          <cell r="G301" t="str">
            <v>Sistema de Abastecimento de Água  de Jaguaguara / Itaquara</v>
          </cell>
          <cell r="H301">
            <v>5654370</v>
          </cell>
          <cell r="J301">
            <v>35186</v>
          </cell>
          <cell r="K301" t="str">
            <v>-</v>
          </cell>
          <cell r="L301">
            <v>0</v>
          </cell>
          <cell r="M301" t="str">
            <v>-</v>
          </cell>
        </row>
        <row r="302">
          <cell r="A302">
            <v>1996</v>
          </cell>
          <cell r="B302" t="str">
            <v>NE</v>
          </cell>
          <cell r="C302" t="str">
            <v>-</v>
          </cell>
          <cell r="D302" t="str">
            <v>-</v>
          </cell>
          <cell r="E302" t="str">
            <v>SAN</v>
          </cell>
          <cell r="F302" t="str">
            <v>EMBASA</v>
          </cell>
          <cell r="G302" t="str">
            <v>Bacia da Calafate - Salvador</v>
          </cell>
          <cell r="H302">
            <v>6751360</v>
          </cell>
          <cell r="J302">
            <v>35186</v>
          </cell>
          <cell r="K302" t="str">
            <v>-</v>
          </cell>
          <cell r="L302">
            <v>0</v>
          </cell>
          <cell r="M302" t="str">
            <v>-</v>
          </cell>
        </row>
        <row r="303">
          <cell r="A303">
            <v>1996</v>
          </cell>
          <cell r="B303" t="str">
            <v>NE</v>
          </cell>
          <cell r="C303" t="str">
            <v>-</v>
          </cell>
          <cell r="D303" t="str">
            <v>-</v>
          </cell>
          <cell r="E303" t="str">
            <v>SAN</v>
          </cell>
          <cell r="F303" t="str">
            <v>EMBASA</v>
          </cell>
          <cell r="G303" t="str">
            <v>Bacia do Médio Camarugipe - Salvador</v>
          </cell>
          <cell r="H303">
            <v>7812450</v>
          </cell>
          <cell r="J303">
            <v>35186</v>
          </cell>
          <cell r="K303" t="str">
            <v>-</v>
          </cell>
          <cell r="L303">
            <v>0</v>
          </cell>
          <cell r="M303" t="str">
            <v>-</v>
          </cell>
        </row>
        <row r="304">
          <cell r="A304">
            <v>1996</v>
          </cell>
          <cell r="B304" t="str">
            <v>NE</v>
          </cell>
          <cell r="C304" t="str">
            <v>-</v>
          </cell>
          <cell r="D304" t="str">
            <v>-</v>
          </cell>
          <cell r="E304" t="str">
            <v>ROD</v>
          </cell>
          <cell r="F304" t="str">
            <v>DERBA</v>
          </cell>
          <cell r="G304" t="str">
            <v>Caculé/L. Almeida - Lote 5</v>
          </cell>
          <cell r="H304">
            <v>3570190</v>
          </cell>
          <cell r="J304">
            <v>35217</v>
          </cell>
          <cell r="K304" t="str">
            <v>-</v>
          </cell>
          <cell r="L304">
            <v>0</v>
          </cell>
          <cell r="M304" t="str">
            <v>-</v>
          </cell>
        </row>
        <row r="305">
          <cell r="A305">
            <v>1996</v>
          </cell>
          <cell r="B305" t="str">
            <v>NE</v>
          </cell>
          <cell r="C305" t="str">
            <v>-</v>
          </cell>
          <cell r="D305" t="str">
            <v>-</v>
          </cell>
          <cell r="E305" t="str">
            <v>ROD</v>
          </cell>
          <cell r="F305" t="str">
            <v>DERBA</v>
          </cell>
          <cell r="G305" t="str">
            <v>BA-001/Prategi - Lote 2A</v>
          </cell>
          <cell r="H305">
            <v>3178240</v>
          </cell>
          <cell r="J305">
            <v>35217</v>
          </cell>
          <cell r="K305" t="str">
            <v>-</v>
          </cell>
          <cell r="L305">
            <v>0</v>
          </cell>
          <cell r="M305" t="str">
            <v>-</v>
          </cell>
        </row>
        <row r="306">
          <cell r="A306">
            <v>1996</v>
          </cell>
          <cell r="B306" t="str">
            <v>NE</v>
          </cell>
          <cell r="C306" t="str">
            <v>-</v>
          </cell>
          <cell r="D306" t="str">
            <v>-</v>
          </cell>
          <cell r="E306" t="str">
            <v>ROD</v>
          </cell>
          <cell r="F306" t="str">
            <v>DERBA</v>
          </cell>
          <cell r="G306" t="str">
            <v>BA-001/Prategi - Lote 2B</v>
          </cell>
          <cell r="H306">
            <v>2847860</v>
          </cell>
          <cell r="J306">
            <v>35217</v>
          </cell>
          <cell r="K306" t="str">
            <v>-</v>
          </cell>
          <cell r="L306">
            <v>0</v>
          </cell>
          <cell r="M306" t="str">
            <v>-</v>
          </cell>
        </row>
        <row r="307">
          <cell r="A307">
            <v>1996</v>
          </cell>
          <cell r="B307" t="str">
            <v>NE</v>
          </cell>
          <cell r="C307" t="str">
            <v>-</v>
          </cell>
          <cell r="D307" t="str">
            <v>-</v>
          </cell>
          <cell r="E307" t="str">
            <v>ROD</v>
          </cell>
          <cell r="F307" t="str">
            <v>DERBA</v>
          </cell>
          <cell r="G307" t="str">
            <v xml:space="preserve">BR-030 - Lote 6 A </v>
          </cell>
          <cell r="H307">
            <v>1697990</v>
          </cell>
          <cell r="J307">
            <v>35217</v>
          </cell>
          <cell r="K307" t="str">
            <v>-</v>
          </cell>
          <cell r="L307">
            <v>0</v>
          </cell>
          <cell r="M307" t="str">
            <v>-</v>
          </cell>
        </row>
        <row r="308">
          <cell r="A308">
            <v>1996</v>
          </cell>
          <cell r="B308" t="str">
            <v>NE</v>
          </cell>
          <cell r="C308" t="str">
            <v>-</v>
          </cell>
          <cell r="D308" t="str">
            <v>-</v>
          </cell>
          <cell r="E308" t="str">
            <v>ROD</v>
          </cell>
          <cell r="F308" t="str">
            <v>DERBA</v>
          </cell>
          <cell r="G308" t="str">
            <v>BR-030 - Lote 6 B</v>
          </cell>
          <cell r="H308">
            <v>1405280</v>
          </cell>
          <cell r="J308">
            <v>35217</v>
          </cell>
          <cell r="K308" t="str">
            <v>-</v>
          </cell>
          <cell r="L308">
            <v>0</v>
          </cell>
          <cell r="M308" t="str">
            <v>-</v>
          </cell>
        </row>
        <row r="309">
          <cell r="A309">
            <v>1996</v>
          </cell>
          <cell r="B309" t="str">
            <v>NE</v>
          </cell>
          <cell r="C309" t="str">
            <v>-</v>
          </cell>
          <cell r="D309" t="str">
            <v>-</v>
          </cell>
          <cell r="E309" t="str">
            <v>IND</v>
          </cell>
          <cell r="F309" t="str">
            <v>Schincariol</v>
          </cell>
          <cell r="G309" t="str">
            <v>SCHINCARIOL - Unidade Nordeste Alagoinhas - BA</v>
          </cell>
          <cell r="H309">
            <v>2421860</v>
          </cell>
          <cell r="J309">
            <v>35247</v>
          </cell>
          <cell r="K309" t="str">
            <v>-</v>
          </cell>
          <cell r="L309">
            <v>0</v>
          </cell>
          <cell r="M309" t="str">
            <v>-</v>
          </cell>
        </row>
        <row r="310">
          <cell r="A310">
            <v>1996</v>
          </cell>
          <cell r="B310" t="str">
            <v>NE</v>
          </cell>
          <cell r="C310" t="str">
            <v>-</v>
          </cell>
          <cell r="D310" t="str">
            <v>-</v>
          </cell>
          <cell r="E310" t="str">
            <v>IND</v>
          </cell>
          <cell r="F310" t="str">
            <v>Schincariol</v>
          </cell>
          <cell r="G310" t="str">
            <v>SCHINCARIOL - Unidade Nordeste Alagoinhas - BA</v>
          </cell>
          <cell r="H310">
            <v>15856980</v>
          </cell>
          <cell r="J310">
            <v>35247</v>
          </cell>
          <cell r="K310" t="str">
            <v>-</v>
          </cell>
          <cell r="L310">
            <v>0</v>
          </cell>
          <cell r="M310" t="str">
            <v>-</v>
          </cell>
        </row>
        <row r="311">
          <cell r="A311">
            <v>1996</v>
          </cell>
          <cell r="B311" t="str">
            <v>NE</v>
          </cell>
          <cell r="C311" t="str">
            <v>-</v>
          </cell>
          <cell r="D311" t="str">
            <v>-</v>
          </cell>
          <cell r="E311" t="str">
            <v>ROD</v>
          </cell>
          <cell r="F311" t="str">
            <v>DERBA</v>
          </cell>
          <cell r="G311" t="str">
            <v xml:space="preserve">Edital 002/96 - Lote 6  </v>
          </cell>
          <cell r="H311">
            <v>1405280</v>
          </cell>
          <cell r="J311">
            <v>35247</v>
          </cell>
          <cell r="K311" t="str">
            <v>-</v>
          </cell>
          <cell r="L311" t="str">
            <v>-</v>
          </cell>
          <cell r="M311" t="str">
            <v>-</v>
          </cell>
        </row>
        <row r="312">
          <cell r="A312">
            <v>1996</v>
          </cell>
          <cell r="B312" t="str">
            <v>NE</v>
          </cell>
          <cell r="C312" t="str">
            <v>-</v>
          </cell>
          <cell r="D312" t="str">
            <v>-</v>
          </cell>
          <cell r="E312" t="str">
            <v>ROD</v>
          </cell>
          <cell r="F312" t="str">
            <v>DERBA</v>
          </cell>
          <cell r="G312" t="str">
            <v>Edital 003/96 - Lote 12</v>
          </cell>
          <cell r="H312">
            <v>12776780</v>
          </cell>
          <cell r="J312">
            <v>35247</v>
          </cell>
          <cell r="K312" t="str">
            <v>-</v>
          </cell>
          <cell r="L312" t="str">
            <v>-</v>
          </cell>
          <cell r="M312" t="str">
            <v>-</v>
          </cell>
        </row>
        <row r="313">
          <cell r="A313">
            <v>1996</v>
          </cell>
          <cell r="B313" t="str">
            <v>NE</v>
          </cell>
          <cell r="C313" t="str">
            <v>-</v>
          </cell>
          <cell r="D313" t="str">
            <v>-</v>
          </cell>
          <cell r="E313" t="str">
            <v>ROD</v>
          </cell>
          <cell r="F313" t="str">
            <v>DERBA</v>
          </cell>
          <cell r="G313" t="str">
            <v>Edital 003/96 - Lote 12 - C</v>
          </cell>
          <cell r="H313">
            <v>15104780</v>
          </cell>
          <cell r="J313">
            <v>35247</v>
          </cell>
          <cell r="K313" t="str">
            <v>-</v>
          </cell>
          <cell r="L313" t="str">
            <v>-</v>
          </cell>
          <cell r="M313" t="str">
            <v>-</v>
          </cell>
        </row>
        <row r="314">
          <cell r="A314">
            <v>1996</v>
          </cell>
          <cell r="B314" t="str">
            <v>NE</v>
          </cell>
          <cell r="C314" t="str">
            <v>-</v>
          </cell>
          <cell r="D314" t="str">
            <v>-</v>
          </cell>
          <cell r="E314" t="str">
            <v>ROD</v>
          </cell>
          <cell r="F314" t="str">
            <v>DERBA</v>
          </cell>
          <cell r="G314" t="str">
            <v xml:space="preserve">Edital 002/96 - Lote 2  </v>
          </cell>
          <cell r="H314">
            <v>2847860</v>
          </cell>
          <cell r="J314">
            <v>35247</v>
          </cell>
          <cell r="K314" t="str">
            <v>-</v>
          </cell>
          <cell r="L314" t="str">
            <v>-</v>
          </cell>
          <cell r="M314" t="str">
            <v>-</v>
          </cell>
        </row>
        <row r="315">
          <cell r="A315">
            <v>1996</v>
          </cell>
          <cell r="B315" t="str">
            <v>NE</v>
          </cell>
          <cell r="C315" t="str">
            <v>-</v>
          </cell>
          <cell r="D315" t="str">
            <v>-</v>
          </cell>
          <cell r="E315" t="str">
            <v>ROD</v>
          </cell>
          <cell r="F315" t="str">
            <v>DERBA</v>
          </cell>
          <cell r="G315" t="str">
            <v>Edital 003/96 - Lote 11</v>
          </cell>
          <cell r="H315">
            <v>12076100</v>
          </cell>
          <cell r="J315">
            <v>35247</v>
          </cell>
          <cell r="K315" t="str">
            <v>-</v>
          </cell>
          <cell r="L315" t="str">
            <v>-</v>
          </cell>
          <cell r="M315" t="str">
            <v>-</v>
          </cell>
        </row>
        <row r="316">
          <cell r="A316">
            <v>1996</v>
          </cell>
          <cell r="B316" t="str">
            <v>NE</v>
          </cell>
          <cell r="C316" t="str">
            <v>-</v>
          </cell>
          <cell r="D316" t="str">
            <v>-</v>
          </cell>
          <cell r="E316" t="str">
            <v>ROD</v>
          </cell>
          <cell r="F316" t="str">
            <v>DERBA</v>
          </cell>
          <cell r="G316" t="str">
            <v xml:space="preserve">Edital 003/96 - Lote 3 </v>
          </cell>
          <cell r="H316">
            <v>8154390</v>
          </cell>
          <cell r="J316">
            <v>35247</v>
          </cell>
          <cell r="K316" t="str">
            <v>-</v>
          </cell>
          <cell r="L316" t="str">
            <v>-</v>
          </cell>
          <cell r="M316" t="str">
            <v>-</v>
          </cell>
        </row>
        <row r="317">
          <cell r="A317">
            <v>1996</v>
          </cell>
          <cell r="B317" t="str">
            <v>NE</v>
          </cell>
          <cell r="C317" t="str">
            <v>-</v>
          </cell>
          <cell r="D317" t="str">
            <v>-</v>
          </cell>
          <cell r="E317" t="str">
            <v>IND</v>
          </cell>
          <cell r="F317" t="str">
            <v>BRAHMA</v>
          </cell>
          <cell r="G317" t="str">
            <v>BRAHMA Unidade Águas Claras Estância - SE</v>
          </cell>
          <cell r="H317">
            <v>5275390</v>
          </cell>
          <cell r="J317">
            <v>35247</v>
          </cell>
          <cell r="K317" t="str">
            <v>-</v>
          </cell>
          <cell r="L317" t="str">
            <v>-</v>
          </cell>
          <cell r="M317" t="str">
            <v>-</v>
          </cell>
        </row>
        <row r="318">
          <cell r="A318">
            <v>1996</v>
          </cell>
          <cell r="B318" t="str">
            <v>NE</v>
          </cell>
          <cell r="C318" t="str">
            <v>-</v>
          </cell>
          <cell r="D318" t="str">
            <v>-</v>
          </cell>
          <cell r="E318" t="str">
            <v>ROD</v>
          </cell>
          <cell r="F318" t="str">
            <v>DERBA</v>
          </cell>
          <cell r="G318" t="str">
            <v>Edital 002/96 - Lote 5</v>
          </cell>
          <cell r="H318">
            <v>3570190</v>
          </cell>
          <cell r="J318">
            <v>35247</v>
          </cell>
          <cell r="K318" t="str">
            <v>-</v>
          </cell>
          <cell r="L318" t="str">
            <v>-</v>
          </cell>
          <cell r="M318" t="str">
            <v>-</v>
          </cell>
        </row>
        <row r="319">
          <cell r="A319">
            <v>1996</v>
          </cell>
          <cell r="B319" t="str">
            <v>NE</v>
          </cell>
          <cell r="C319" t="str">
            <v>-</v>
          </cell>
          <cell r="D319" t="str">
            <v>-</v>
          </cell>
          <cell r="E319" t="str">
            <v>ROD</v>
          </cell>
          <cell r="F319" t="str">
            <v>DERBA</v>
          </cell>
          <cell r="G319" t="str">
            <v>Edital 002/96 - Lote 2 - C</v>
          </cell>
          <cell r="H319">
            <v>3178240</v>
          </cell>
          <cell r="J319">
            <v>35247</v>
          </cell>
          <cell r="K319" t="str">
            <v>-</v>
          </cell>
          <cell r="L319" t="str">
            <v>-</v>
          </cell>
          <cell r="M319" t="str">
            <v>-</v>
          </cell>
        </row>
        <row r="320">
          <cell r="A320">
            <v>1996</v>
          </cell>
          <cell r="B320" t="str">
            <v>NE</v>
          </cell>
          <cell r="C320" t="str">
            <v>-</v>
          </cell>
          <cell r="D320" t="str">
            <v>-</v>
          </cell>
          <cell r="E320" t="str">
            <v>ROD</v>
          </cell>
          <cell r="F320" t="str">
            <v>DERBA</v>
          </cell>
          <cell r="G320" t="str">
            <v xml:space="preserve">Lote 2  -A  </v>
          </cell>
          <cell r="H320">
            <v>3178240</v>
          </cell>
          <cell r="J320">
            <v>35247</v>
          </cell>
          <cell r="K320" t="str">
            <v>-</v>
          </cell>
          <cell r="L320" t="str">
            <v>-</v>
          </cell>
          <cell r="M320" t="str">
            <v>-</v>
          </cell>
        </row>
        <row r="321">
          <cell r="A321">
            <v>1996</v>
          </cell>
          <cell r="B321" t="str">
            <v>NE</v>
          </cell>
          <cell r="C321" t="str">
            <v>-</v>
          </cell>
          <cell r="D321" t="str">
            <v>-</v>
          </cell>
          <cell r="E321" t="str">
            <v>ROD</v>
          </cell>
          <cell r="F321" t="str">
            <v>DERBA</v>
          </cell>
          <cell r="G321" t="str">
            <v>Edital 003/96 - Lote 3 - C</v>
          </cell>
          <cell r="H321">
            <v>10445130</v>
          </cell>
          <cell r="J321">
            <v>35247</v>
          </cell>
          <cell r="K321" t="str">
            <v>-</v>
          </cell>
          <cell r="L321" t="str">
            <v>-</v>
          </cell>
          <cell r="M321" t="str">
            <v>-</v>
          </cell>
        </row>
        <row r="322">
          <cell r="A322">
            <v>1996</v>
          </cell>
          <cell r="B322" t="str">
            <v>NE</v>
          </cell>
          <cell r="C322" t="str">
            <v>-</v>
          </cell>
          <cell r="D322" t="str">
            <v>-</v>
          </cell>
          <cell r="E322" t="str">
            <v>ROD</v>
          </cell>
          <cell r="F322" t="str">
            <v>DERBA</v>
          </cell>
          <cell r="G322" t="str">
            <v xml:space="preserve">Edital 002/96 - Lote 6 - C </v>
          </cell>
          <cell r="H322">
            <v>1697990</v>
          </cell>
          <cell r="J322">
            <v>35247</v>
          </cell>
          <cell r="K322" t="str">
            <v>-</v>
          </cell>
          <cell r="L322" t="str">
            <v>-</v>
          </cell>
          <cell r="M322" t="str">
            <v>-</v>
          </cell>
        </row>
        <row r="323">
          <cell r="A323">
            <v>1996</v>
          </cell>
          <cell r="B323" t="str">
            <v>NE</v>
          </cell>
          <cell r="C323" t="str">
            <v>-</v>
          </cell>
          <cell r="D323" t="str">
            <v>-</v>
          </cell>
          <cell r="E323" t="str">
            <v>ROD</v>
          </cell>
          <cell r="F323" t="str">
            <v>DERMA</v>
          </cell>
          <cell r="G323" t="str">
            <v>Melhorias e Pavimentação da BR-230 - S.J. dos Patos / B. de Grajaú</v>
          </cell>
          <cell r="H323">
            <v>3521300</v>
          </cell>
          <cell r="J323">
            <v>35309</v>
          </cell>
          <cell r="K323" t="str">
            <v>-</v>
          </cell>
          <cell r="L323" t="str">
            <v>-</v>
          </cell>
          <cell r="M323" t="str">
            <v>-</v>
          </cell>
        </row>
        <row r="324">
          <cell r="A324">
            <v>1996</v>
          </cell>
          <cell r="B324" t="str">
            <v>NE</v>
          </cell>
          <cell r="C324" t="str">
            <v>-</v>
          </cell>
          <cell r="D324" t="str">
            <v>-</v>
          </cell>
          <cell r="E324" t="str">
            <v>ROD</v>
          </cell>
          <cell r="F324" t="str">
            <v>DERMA</v>
          </cell>
          <cell r="G324" t="str">
            <v>Melhorias e Pavimentação da BR-230 - Rio Muquém / B. do Grajaú</v>
          </cell>
          <cell r="H324">
            <v>3723450</v>
          </cell>
          <cell r="J324">
            <v>35309</v>
          </cell>
          <cell r="K324" t="str">
            <v>-</v>
          </cell>
          <cell r="L324" t="str">
            <v>-</v>
          </cell>
          <cell r="M324" t="str">
            <v>-</v>
          </cell>
        </row>
        <row r="325">
          <cell r="A325">
            <v>1996</v>
          </cell>
          <cell r="B325" t="str">
            <v>NE</v>
          </cell>
          <cell r="C325" t="str">
            <v>-</v>
          </cell>
          <cell r="D325" t="str">
            <v>-</v>
          </cell>
          <cell r="E325" t="str">
            <v>ROD</v>
          </cell>
          <cell r="F325" t="str">
            <v>DERMA</v>
          </cell>
          <cell r="G325" t="str">
            <v>Melhorias e Pavimentação da BR-230 - Pastos Bons</v>
          </cell>
          <cell r="H325">
            <v>3934130</v>
          </cell>
          <cell r="J325">
            <v>35309</v>
          </cell>
          <cell r="K325">
            <v>1</v>
          </cell>
          <cell r="L325">
            <v>1</v>
          </cell>
          <cell r="M325" t="str">
            <v>AG - 1º Lugar</v>
          </cell>
        </row>
        <row r="326">
          <cell r="A326">
            <v>1996</v>
          </cell>
          <cell r="B326" t="str">
            <v>NE</v>
          </cell>
          <cell r="C326" t="str">
            <v>-</v>
          </cell>
          <cell r="D326" t="str">
            <v>-</v>
          </cell>
          <cell r="E326" t="str">
            <v>ROD</v>
          </cell>
          <cell r="F326" t="str">
            <v>DERMA</v>
          </cell>
          <cell r="G326" t="str">
            <v>Melhorias e Pavimentação da BR-230 - S.J. dos Patos / Rio Muquém</v>
          </cell>
          <cell r="H326">
            <v>4057220</v>
          </cell>
          <cell r="J326">
            <v>35309</v>
          </cell>
          <cell r="K326" t="str">
            <v>-</v>
          </cell>
          <cell r="L326">
            <v>0</v>
          </cell>
          <cell r="M326" t="str">
            <v>-</v>
          </cell>
        </row>
        <row r="327">
          <cell r="A327">
            <v>1996</v>
          </cell>
          <cell r="B327" t="str">
            <v>NE</v>
          </cell>
          <cell r="C327" t="str">
            <v>-</v>
          </cell>
          <cell r="D327" t="str">
            <v>-</v>
          </cell>
          <cell r="E327" t="str">
            <v>SAN</v>
          </cell>
          <cell r="F327" t="str">
            <v>CAERN</v>
          </cell>
          <cell r="G327" t="str">
            <v>Adutora do Trairi</v>
          </cell>
          <cell r="H327">
            <v>33125000</v>
          </cell>
          <cell r="J327">
            <v>35370</v>
          </cell>
          <cell r="K327" t="str">
            <v>-</v>
          </cell>
          <cell r="L327">
            <v>0</v>
          </cell>
          <cell r="M327" t="str">
            <v>Reajuste de Contrato</v>
          </cell>
        </row>
        <row r="328">
          <cell r="A328">
            <v>1996</v>
          </cell>
          <cell r="B328" t="str">
            <v>NE</v>
          </cell>
          <cell r="C328" t="str">
            <v>-</v>
          </cell>
          <cell r="D328" t="str">
            <v>-</v>
          </cell>
          <cell r="E328" t="str">
            <v>ROD</v>
          </cell>
          <cell r="F328" t="str">
            <v>DERMA</v>
          </cell>
          <cell r="G328" t="str">
            <v>Colinas - Orozimbo -   MA</v>
          </cell>
          <cell r="H328">
            <v>7275000</v>
          </cell>
          <cell r="J328">
            <v>35370</v>
          </cell>
          <cell r="K328" t="str">
            <v>-</v>
          </cell>
          <cell r="L328">
            <v>0</v>
          </cell>
          <cell r="M328" t="str">
            <v>-</v>
          </cell>
        </row>
        <row r="329">
          <cell r="A329">
            <v>1996</v>
          </cell>
          <cell r="B329" t="str">
            <v>NE</v>
          </cell>
          <cell r="C329" t="str">
            <v>-</v>
          </cell>
          <cell r="D329" t="str">
            <v>-</v>
          </cell>
          <cell r="E329" t="str">
            <v>ROD</v>
          </cell>
          <cell r="F329" t="str">
            <v>DERBA</v>
          </cell>
          <cell r="G329" t="str">
            <v>ED-008/96 - Lote 2 - Serviços de Manutenção Periódica de Rodovias</v>
          </cell>
          <cell r="H329">
            <v>3183000</v>
          </cell>
          <cell r="J329">
            <v>35400</v>
          </cell>
          <cell r="K329" t="str">
            <v>-</v>
          </cell>
          <cell r="L329">
            <v>0</v>
          </cell>
          <cell r="M329" t="str">
            <v>-</v>
          </cell>
        </row>
        <row r="330">
          <cell r="A330">
            <v>1996</v>
          </cell>
          <cell r="B330" t="str">
            <v>NE</v>
          </cell>
          <cell r="C330" t="str">
            <v>-</v>
          </cell>
          <cell r="D330" t="str">
            <v>-</v>
          </cell>
          <cell r="E330" t="str">
            <v>ROD</v>
          </cell>
          <cell r="F330" t="str">
            <v>DERBA</v>
          </cell>
          <cell r="G330" t="str">
            <v>ED-008/96 - Lote 1 - Serviços de Manutenção Periódica de Rodovias</v>
          </cell>
          <cell r="H330">
            <v>3004000</v>
          </cell>
          <cell r="J330">
            <v>35400</v>
          </cell>
          <cell r="K330" t="str">
            <v>-</v>
          </cell>
          <cell r="L330">
            <v>0</v>
          </cell>
          <cell r="M330" t="str">
            <v>-</v>
          </cell>
        </row>
        <row r="331">
          <cell r="A331">
            <v>1996</v>
          </cell>
          <cell r="B331" t="str">
            <v>NE</v>
          </cell>
          <cell r="C331" t="str">
            <v>-</v>
          </cell>
          <cell r="D331" t="str">
            <v>-</v>
          </cell>
          <cell r="E331" t="str">
            <v>ROD</v>
          </cell>
          <cell r="F331" t="str">
            <v>DERBA</v>
          </cell>
          <cell r="G331" t="str">
            <v>ED-008/96 - Lote 4 - Serviços de Manutenção Periódica de Rodovias</v>
          </cell>
          <cell r="H331">
            <v>3667000</v>
          </cell>
          <cell r="J331">
            <v>35400</v>
          </cell>
          <cell r="K331" t="str">
            <v>-</v>
          </cell>
          <cell r="L331">
            <v>0</v>
          </cell>
          <cell r="M331" t="str">
            <v>-</v>
          </cell>
        </row>
        <row r="332">
          <cell r="A332">
            <v>1996</v>
          </cell>
          <cell r="B332" t="str">
            <v>NE</v>
          </cell>
          <cell r="C332" t="str">
            <v>-</v>
          </cell>
          <cell r="D332" t="str">
            <v>-</v>
          </cell>
          <cell r="E332" t="str">
            <v>ROD</v>
          </cell>
          <cell r="F332" t="str">
            <v>DERBA</v>
          </cell>
          <cell r="G332" t="str">
            <v>ED-008/96 - Lote 6 - Serviços de Manutenção Periódica de Rodovias</v>
          </cell>
          <cell r="H332">
            <v>7752000</v>
          </cell>
          <cell r="J332">
            <v>35400</v>
          </cell>
          <cell r="K332" t="str">
            <v>-</v>
          </cell>
          <cell r="L332">
            <v>0</v>
          </cell>
          <cell r="M332" t="str">
            <v>-</v>
          </cell>
        </row>
        <row r="333">
          <cell r="A333">
            <v>1996</v>
          </cell>
          <cell r="B333" t="str">
            <v>NE</v>
          </cell>
          <cell r="C333" t="str">
            <v>-</v>
          </cell>
          <cell r="D333" t="str">
            <v>-</v>
          </cell>
          <cell r="E333" t="str">
            <v>ROD</v>
          </cell>
          <cell r="F333" t="str">
            <v>DERBA</v>
          </cell>
          <cell r="G333" t="str">
            <v>ED-008/96 - Lote 5 - Serviços de Manutenção Periódica de Rodovias</v>
          </cell>
          <cell r="H333">
            <v>1422000</v>
          </cell>
          <cell r="J333">
            <v>35400</v>
          </cell>
          <cell r="K333" t="str">
            <v>-</v>
          </cell>
          <cell r="L333">
            <v>0</v>
          </cell>
          <cell r="M333" t="str">
            <v>-</v>
          </cell>
        </row>
        <row r="334">
          <cell r="A334">
            <v>1996</v>
          </cell>
          <cell r="B334" t="str">
            <v>SE</v>
          </cell>
          <cell r="C334" t="str">
            <v>-</v>
          </cell>
          <cell r="D334" t="str">
            <v>-</v>
          </cell>
          <cell r="E334" t="str">
            <v>ROD</v>
          </cell>
          <cell r="F334" t="str">
            <v xml:space="preserve">SETO </v>
          </cell>
          <cell r="G334" t="str">
            <v>Rodovia TO - 050 - Lote 06 - C</v>
          </cell>
          <cell r="H334">
            <v>4474350</v>
          </cell>
          <cell r="J334">
            <v>35096</v>
          </cell>
          <cell r="K334" t="str">
            <v>-</v>
          </cell>
          <cell r="L334">
            <v>0</v>
          </cell>
          <cell r="M334" t="str">
            <v>-</v>
          </cell>
        </row>
        <row r="335">
          <cell r="A335">
            <v>1996</v>
          </cell>
          <cell r="B335" t="str">
            <v>SE</v>
          </cell>
          <cell r="C335" t="str">
            <v>-</v>
          </cell>
          <cell r="D335" t="str">
            <v>-</v>
          </cell>
          <cell r="E335" t="str">
            <v>ROD</v>
          </cell>
          <cell r="F335" t="str">
            <v xml:space="preserve">SETO </v>
          </cell>
          <cell r="G335" t="str">
            <v>Rodovia TO - 280 - Lote 09 - C</v>
          </cell>
          <cell r="H335">
            <v>4674370</v>
          </cell>
          <cell r="J335">
            <v>35096</v>
          </cell>
          <cell r="K335" t="str">
            <v>-</v>
          </cell>
          <cell r="L335">
            <v>0</v>
          </cell>
          <cell r="M335" t="str">
            <v>-</v>
          </cell>
        </row>
        <row r="336">
          <cell r="A336">
            <v>1996</v>
          </cell>
          <cell r="B336" t="str">
            <v>SE</v>
          </cell>
          <cell r="C336" t="str">
            <v>-</v>
          </cell>
          <cell r="D336" t="str">
            <v>-</v>
          </cell>
          <cell r="E336" t="str">
            <v>ROD</v>
          </cell>
          <cell r="F336" t="str">
            <v>P.M. Goiânia</v>
          </cell>
          <cell r="G336" t="str">
            <v>Pavimentação Asfáltica de 4,000 m2 - Lote 1</v>
          </cell>
          <cell r="H336">
            <v>40022480</v>
          </cell>
          <cell r="J336">
            <v>35096</v>
          </cell>
          <cell r="K336" t="str">
            <v>-</v>
          </cell>
          <cell r="L336">
            <v>0</v>
          </cell>
          <cell r="M336" t="str">
            <v>-</v>
          </cell>
        </row>
        <row r="337">
          <cell r="A337">
            <v>1996</v>
          </cell>
          <cell r="B337" t="str">
            <v>SE</v>
          </cell>
          <cell r="C337" t="str">
            <v>-</v>
          </cell>
          <cell r="D337" t="str">
            <v>-</v>
          </cell>
          <cell r="E337" t="str">
            <v>ROD</v>
          </cell>
          <cell r="F337" t="str">
            <v>P.M. Goiânia</v>
          </cell>
          <cell r="G337" t="str">
            <v>Pavimentação Asfáltica de 4,000 m2 - Lote 2</v>
          </cell>
          <cell r="H337">
            <v>38945660</v>
          </cell>
          <cell r="J337">
            <v>35096</v>
          </cell>
          <cell r="K337" t="str">
            <v>-</v>
          </cell>
          <cell r="L337">
            <v>0</v>
          </cell>
          <cell r="M337" t="str">
            <v>-</v>
          </cell>
        </row>
        <row r="338">
          <cell r="A338">
            <v>1996</v>
          </cell>
          <cell r="B338" t="str">
            <v>SE</v>
          </cell>
          <cell r="C338" t="str">
            <v>-</v>
          </cell>
          <cell r="D338" t="str">
            <v>-</v>
          </cell>
          <cell r="E338" t="str">
            <v>ROD</v>
          </cell>
          <cell r="F338" t="str">
            <v xml:space="preserve">SETO </v>
          </cell>
          <cell r="G338" t="str">
            <v>Rodovia TO - 280 - Lote 07 - C</v>
          </cell>
          <cell r="H338">
            <v>4914290</v>
          </cell>
          <cell r="J338">
            <v>35096</v>
          </cell>
          <cell r="K338" t="str">
            <v>-</v>
          </cell>
          <cell r="L338">
            <v>0</v>
          </cell>
          <cell r="M338" t="str">
            <v>-</v>
          </cell>
        </row>
        <row r="339">
          <cell r="A339">
            <v>1996</v>
          </cell>
          <cell r="B339" t="str">
            <v>SE</v>
          </cell>
          <cell r="C339" t="str">
            <v>-</v>
          </cell>
          <cell r="D339" t="str">
            <v>-</v>
          </cell>
          <cell r="E339" t="str">
            <v>ROD</v>
          </cell>
          <cell r="F339" t="str">
            <v xml:space="preserve">SETO </v>
          </cell>
          <cell r="G339" t="str">
            <v>Rodovia TO - 050 - Lote 15 - C</v>
          </cell>
          <cell r="H339">
            <v>4900000</v>
          </cell>
          <cell r="J339">
            <v>35096</v>
          </cell>
          <cell r="K339" t="str">
            <v>-</v>
          </cell>
          <cell r="L339">
            <v>0</v>
          </cell>
          <cell r="M339" t="str">
            <v>-</v>
          </cell>
        </row>
        <row r="340">
          <cell r="A340">
            <v>1996</v>
          </cell>
          <cell r="B340" t="str">
            <v>SE</v>
          </cell>
          <cell r="C340" t="str">
            <v>-</v>
          </cell>
          <cell r="D340" t="str">
            <v>-</v>
          </cell>
          <cell r="E340" t="str">
            <v>ROD</v>
          </cell>
          <cell r="F340" t="str">
            <v xml:space="preserve">SETO </v>
          </cell>
          <cell r="G340" t="str">
            <v>Rodovia TO - 280 - Lote 08 - C</v>
          </cell>
          <cell r="H340">
            <v>4882150</v>
          </cell>
          <cell r="J340">
            <v>35096</v>
          </cell>
          <cell r="K340" t="str">
            <v>-</v>
          </cell>
          <cell r="L340">
            <v>0</v>
          </cell>
          <cell r="M340" t="str">
            <v>-</v>
          </cell>
        </row>
        <row r="341">
          <cell r="A341">
            <v>1996</v>
          </cell>
          <cell r="B341" t="str">
            <v>SE</v>
          </cell>
          <cell r="C341" t="str">
            <v>-</v>
          </cell>
          <cell r="D341" t="str">
            <v>-</v>
          </cell>
          <cell r="E341" t="str">
            <v>SAN</v>
          </cell>
          <cell r="F341" t="str">
            <v>P.M. Timóteo</v>
          </cell>
          <cell r="G341" t="str">
            <v>Interceptores e Canalização do Córrego do Timóteo</v>
          </cell>
          <cell r="H341">
            <v>3591790</v>
          </cell>
          <cell r="J341">
            <v>35096</v>
          </cell>
          <cell r="K341" t="str">
            <v>-</v>
          </cell>
          <cell r="L341">
            <v>0</v>
          </cell>
          <cell r="M341" t="str">
            <v>-</v>
          </cell>
        </row>
        <row r="342">
          <cell r="A342">
            <v>1996</v>
          </cell>
          <cell r="B342" t="str">
            <v>SE</v>
          </cell>
          <cell r="C342" t="str">
            <v>-</v>
          </cell>
          <cell r="D342" t="str">
            <v>-</v>
          </cell>
          <cell r="E342" t="str">
            <v>ROD</v>
          </cell>
          <cell r="F342" t="str">
            <v xml:space="preserve">SETO </v>
          </cell>
          <cell r="G342" t="str">
            <v>Rodovia TO - 050 - Lote 14 - C</v>
          </cell>
          <cell r="H342">
            <v>4611270</v>
          </cell>
          <cell r="J342">
            <v>35096</v>
          </cell>
          <cell r="K342" t="str">
            <v>-</v>
          </cell>
          <cell r="L342">
            <v>0</v>
          </cell>
          <cell r="M342" t="str">
            <v>-</v>
          </cell>
        </row>
        <row r="343">
          <cell r="A343">
            <v>1996</v>
          </cell>
          <cell r="B343" t="str">
            <v>SE</v>
          </cell>
          <cell r="C343" t="str">
            <v>-</v>
          </cell>
          <cell r="D343" t="str">
            <v>-</v>
          </cell>
          <cell r="E343" t="str">
            <v>ROD</v>
          </cell>
          <cell r="F343" t="str">
            <v xml:space="preserve">SETO </v>
          </cell>
          <cell r="G343" t="str">
            <v>Rodovia TO - 050 - Lote 05 - A</v>
          </cell>
          <cell r="H343">
            <v>4394090</v>
          </cell>
          <cell r="J343">
            <v>35096</v>
          </cell>
          <cell r="K343">
            <v>1</v>
          </cell>
          <cell r="L343">
            <v>1</v>
          </cell>
          <cell r="M343" t="str">
            <v>AG - 1º Lugar</v>
          </cell>
        </row>
        <row r="344">
          <cell r="A344">
            <v>1996</v>
          </cell>
          <cell r="B344" t="str">
            <v>SE</v>
          </cell>
          <cell r="C344" t="str">
            <v>-</v>
          </cell>
          <cell r="D344" t="str">
            <v>-</v>
          </cell>
          <cell r="E344" t="str">
            <v>ROD</v>
          </cell>
          <cell r="F344" t="str">
            <v xml:space="preserve">SETO </v>
          </cell>
          <cell r="G344" t="str">
            <v>Rodovia TO - 280 - Lote 09 - B</v>
          </cell>
          <cell r="H344">
            <v>4299640</v>
          </cell>
          <cell r="J344">
            <v>35096</v>
          </cell>
          <cell r="K344" t="str">
            <v>-</v>
          </cell>
          <cell r="L344">
            <v>0</v>
          </cell>
          <cell r="M344" t="str">
            <v>não entregue</v>
          </cell>
        </row>
        <row r="345">
          <cell r="A345">
            <v>1996</v>
          </cell>
          <cell r="B345" t="str">
            <v>SE</v>
          </cell>
          <cell r="C345" t="str">
            <v>-</v>
          </cell>
          <cell r="D345" t="str">
            <v>-</v>
          </cell>
          <cell r="E345" t="str">
            <v>ROD</v>
          </cell>
          <cell r="F345" t="str">
            <v xml:space="preserve">SETO </v>
          </cell>
          <cell r="G345" t="str">
            <v>Rodovia TO - 050 - Lote 06 - B</v>
          </cell>
          <cell r="H345">
            <v>4053240</v>
          </cell>
          <cell r="J345">
            <v>35096</v>
          </cell>
          <cell r="K345" t="str">
            <v>-</v>
          </cell>
          <cell r="L345">
            <v>0</v>
          </cell>
          <cell r="M345" t="str">
            <v>não entregue</v>
          </cell>
        </row>
        <row r="346">
          <cell r="A346">
            <v>1996</v>
          </cell>
          <cell r="B346" t="str">
            <v>SE</v>
          </cell>
          <cell r="C346" t="str">
            <v>-</v>
          </cell>
          <cell r="D346" t="str">
            <v>-</v>
          </cell>
          <cell r="E346" t="str">
            <v>ROD</v>
          </cell>
          <cell r="F346" t="str">
            <v xml:space="preserve">SETO </v>
          </cell>
          <cell r="G346" t="str">
            <v>Rodovia TO - 050 - Lote 05 - B</v>
          </cell>
          <cell r="H346">
            <v>3984590</v>
          </cell>
          <cell r="J346">
            <v>35096</v>
          </cell>
          <cell r="K346" t="str">
            <v>-</v>
          </cell>
          <cell r="L346">
            <v>0</v>
          </cell>
          <cell r="M346" t="str">
            <v>não entregue</v>
          </cell>
        </row>
        <row r="347">
          <cell r="A347">
            <v>1996</v>
          </cell>
          <cell r="B347" t="str">
            <v>SE</v>
          </cell>
          <cell r="C347" t="str">
            <v>-</v>
          </cell>
          <cell r="D347" t="str">
            <v>-</v>
          </cell>
          <cell r="E347" t="str">
            <v>ROD</v>
          </cell>
          <cell r="F347" t="str">
            <v xml:space="preserve">SETO </v>
          </cell>
          <cell r="G347" t="str">
            <v>Rodovia TO - 050 - Lote 13 - C</v>
          </cell>
          <cell r="H347">
            <v>3557260</v>
          </cell>
          <cell r="J347">
            <v>35096</v>
          </cell>
          <cell r="K347" t="str">
            <v>-</v>
          </cell>
          <cell r="L347">
            <v>0</v>
          </cell>
          <cell r="M347" t="str">
            <v>-</v>
          </cell>
        </row>
        <row r="348">
          <cell r="A348">
            <v>1996</v>
          </cell>
          <cell r="B348" t="str">
            <v>SE</v>
          </cell>
          <cell r="C348" t="str">
            <v>-</v>
          </cell>
          <cell r="D348" t="str">
            <v>-</v>
          </cell>
          <cell r="E348" t="str">
            <v>URB</v>
          </cell>
          <cell r="F348" t="str">
            <v>P.M. Ipatinga</v>
          </cell>
          <cell r="G348" t="str">
            <v>Avenida Londrina -Obras de Infraestrutura</v>
          </cell>
          <cell r="H348">
            <v>2973500</v>
          </cell>
          <cell r="J348">
            <v>35125</v>
          </cell>
          <cell r="K348" t="str">
            <v>-</v>
          </cell>
          <cell r="L348">
            <v>0</v>
          </cell>
          <cell r="M348" t="str">
            <v>não entregue</v>
          </cell>
        </row>
        <row r="349">
          <cell r="A349">
            <v>1996</v>
          </cell>
          <cell r="B349" t="str">
            <v>SE</v>
          </cell>
          <cell r="C349" t="str">
            <v>-</v>
          </cell>
          <cell r="D349" t="str">
            <v>-</v>
          </cell>
          <cell r="E349" t="str">
            <v>SAN</v>
          </cell>
          <cell r="F349" t="str">
            <v>SUDECAP</v>
          </cell>
          <cell r="G349" t="str">
            <v>Desassoreamento da Lagoa da Pampulha em BH</v>
          </cell>
          <cell r="H349">
            <v>1435260</v>
          </cell>
          <cell r="J349">
            <v>35125</v>
          </cell>
          <cell r="K349" t="str">
            <v>-</v>
          </cell>
          <cell r="L349">
            <v>0</v>
          </cell>
          <cell r="M349" t="str">
            <v>-</v>
          </cell>
        </row>
        <row r="350">
          <cell r="A350">
            <v>1996</v>
          </cell>
          <cell r="B350" t="str">
            <v>SE</v>
          </cell>
          <cell r="C350" t="str">
            <v>-</v>
          </cell>
          <cell r="D350" t="str">
            <v>-</v>
          </cell>
          <cell r="E350" t="str">
            <v>ROD</v>
          </cell>
          <cell r="F350" t="str">
            <v>DNER</v>
          </cell>
          <cell r="G350" t="str">
            <v>Rodovia BR-040 Entrocamento Mg-424 / Anel Rodoviário</v>
          </cell>
          <cell r="H350">
            <v>6317160</v>
          </cell>
          <cell r="J350">
            <v>35125</v>
          </cell>
          <cell r="K350" t="str">
            <v>-</v>
          </cell>
          <cell r="L350">
            <v>0</v>
          </cell>
          <cell r="M350" t="str">
            <v>não houve fechamento</v>
          </cell>
        </row>
        <row r="351">
          <cell r="A351">
            <v>1996</v>
          </cell>
          <cell r="B351" t="str">
            <v>SE</v>
          </cell>
          <cell r="C351" t="str">
            <v>-</v>
          </cell>
          <cell r="D351" t="str">
            <v>-</v>
          </cell>
          <cell r="E351" t="str">
            <v>ROD</v>
          </cell>
          <cell r="F351" t="str">
            <v>SETO</v>
          </cell>
          <cell r="G351" t="str">
            <v>Rodovia TO - 020  -  Palmas / Aparecida do Rio Negro</v>
          </cell>
          <cell r="H351">
            <v>9066130</v>
          </cell>
          <cell r="J351">
            <v>35186</v>
          </cell>
          <cell r="K351" t="str">
            <v>-</v>
          </cell>
          <cell r="L351">
            <v>0</v>
          </cell>
          <cell r="M351" t="str">
            <v>Revisão de preços contratuais</v>
          </cell>
        </row>
        <row r="352">
          <cell r="A352">
            <v>1996</v>
          </cell>
          <cell r="B352" t="str">
            <v>SE</v>
          </cell>
          <cell r="C352" t="str">
            <v>-</v>
          </cell>
          <cell r="D352" t="str">
            <v>MIN</v>
          </cell>
          <cell r="E352" t="str">
            <v>MIN</v>
          </cell>
          <cell r="F352" t="str">
            <v>Tibrás - Rib.</v>
          </cell>
          <cell r="G352" t="str">
            <v>Mineração  Tibrás</v>
          </cell>
          <cell r="H352">
            <v>2006090</v>
          </cell>
          <cell r="J352">
            <v>35186</v>
          </cell>
          <cell r="K352" t="str">
            <v>-</v>
          </cell>
          <cell r="L352">
            <v>0</v>
          </cell>
          <cell r="M352" t="str">
            <v>Estudo</v>
          </cell>
        </row>
        <row r="353">
          <cell r="A353">
            <v>1996</v>
          </cell>
          <cell r="B353" t="str">
            <v>SE</v>
          </cell>
          <cell r="C353" t="str">
            <v>-</v>
          </cell>
          <cell r="D353" t="str">
            <v>-</v>
          </cell>
          <cell r="E353" t="str">
            <v>SAN</v>
          </cell>
          <cell r="F353" t="str">
            <v>P.M. Betim</v>
          </cell>
          <cell r="G353" t="str">
            <v>Canalização do Riacho das Areias</v>
          </cell>
          <cell r="H353">
            <v>16170630</v>
          </cell>
          <cell r="J353">
            <v>35186</v>
          </cell>
          <cell r="K353" t="str">
            <v>-</v>
          </cell>
          <cell r="L353">
            <v>0</v>
          </cell>
          <cell r="M353" t="str">
            <v>-</v>
          </cell>
        </row>
        <row r="354">
          <cell r="A354">
            <v>1996</v>
          </cell>
          <cell r="B354" t="str">
            <v>SE</v>
          </cell>
          <cell r="C354" t="str">
            <v>-</v>
          </cell>
          <cell r="D354" t="str">
            <v>-</v>
          </cell>
          <cell r="E354" t="str">
            <v>ROD</v>
          </cell>
          <cell r="F354" t="str">
            <v>DNER</v>
          </cell>
          <cell r="G354" t="str">
            <v>Implantação da Rodovia BR - 482</v>
          </cell>
          <cell r="H354">
            <v>3368820</v>
          </cell>
          <cell r="J354">
            <v>35217</v>
          </cell>
          <cell r="K354" t="str">
            <v>-</v>
          </cell>
          <cell r="L354">
            <v>0</v>
          </cell>
          <cell r="M354" t="str">
            <v>-</v>
          </cell>
        </row>
        <row r="355">
          <cell r="A355">
            <v>1996</v>
          </cell>
          <cell r="B355" t="str">
            <v>SE</v>
          </cell>
          <cell r="C355" t="str">
            <v>-</v>
          </cell>
          <cell r="D355" t="str">
            <v>-</v>
          </cell>
          <cell r="E355" t="str">
            <v>ENE</v>
          </cell>
          <cell r="F355" t="str">
            <v>CEMIG</v>
          </cell>
          <cell r="G355" t="str">
            <v>Gasoduto da CEMIG</v>
          </cell>
          <cell r="H355">
            <v>6881820</v>
          </cell>
          <cell r="J355">
            <v>35278</v>
          </cell>
          <cell r="K355">
            <v>1</v>
          </cell>
          <cell r="L355">
            <v>1</v>
          </cell>
          <cell r="M355" t="str">
            <v>AG - 1º Lugar</v>
          </cell>
        </row>
        <row r="356">
          <cell r="A356">
            <v>1996</v>
          </cell>
          <cell r="B356" t="str">
            <v>SE</v>
          </cell>
          <cell r="C356" t="str">
            <v>-</v>
          </cell>
          <cell r="D356" t="str">
            <v>-</v>
          </cell>
          <cell r="E356" t="str">
            <v>IND</v>
          </cell>
          <cell r="F356" t="str">
            <v>KOBRASCO</v>
          </cell>
          <cell r="G356" t="str">
            <v>Obras Civis da Usina da Kobrasco</v>
          </cell>
          <cell r="H356">
            <v>10038530</v>
          </cell>
          <cell r="J356">
            <v>35278</v>
          </cell>
          <cell r="K356" t="str">
            <v>-</v>
          </cell>
          <cell r="L356">
            <v>0</v>
          </cell>
          <cell r="M356" t="str">
            <v>-</v>
          </cell>
        </row>
        <row r="357">
          <cell r="A357">
            <v>1996</v>
          </cell>
          <cell r="B357" t="str">
            <v>SE</v>
          </cell>
          <cell r="C357" t="str">
            <v>-</v>
          </cell>
          <cell r="D357" t="str">
            <v>-</v>
          </cell>
          <cell r="E357" t="str">
            <v>SAN</v>
          </cell>
          <cell r="F357" t="str">
            <v>P.M. Goiânia</v>
          </cell>
          <cell r="G357" t="str">
            <v>Avenida Leste-Oeste - Goiânia - GO</v>
          </cell>
          <cell r="H357">
            <v>19149350</v>
          </cell>
          <cell r="J357">
            <v>35309</v>
          </cell>
          <cell r="K357" t="str">
            <v>-</v>
          </cell>
          <cell r="L357">
            <v>0</v>
          </cell>
          <cell r="M357" t="str">
            <v>Revisão de Preços Contratuais</v>
          </cell>
        </row>
        <row r="358">
          <cell r="A358">
            <v>1996</v>
          </cell>
          <cell r="B358" t="str">
            <v>SE</v>
          </cell>
          <cell r="C358" t="str">
            <v>-</v>
          </cell>
          <cell r="D358" t="str">
            <v>-</v>
          </cell>
          <cell r="E358" t="str">
            <v>ROD</v>
          </cell>
          <cell r="F358" t="str">
            <v>SETO</v>
          </cell>
          <cell r="G358" t="str">
            <v>Rodovia TO-010 - B.J. Tocantins / Pedro Afonso - TO</v>
          </cell>
          <cell r="H358">
            <v>5956470</v>
          </cell>
          <cell r="J358">
            <v>35309</v>
          </cell>
          <cell r="K358">
            <v>1</v>
          </cell>
          <cell r="L358">
            <v>1</v>
          </cell>
          <cell r="M358" t="str">
            <v>AG - 1º Lugar</v>
          </cell>
        </row>
        <row r="359">
          <cell r="A359">
            <v>1996</v>
          </cell>
          <cell r="B359" t="str">
            <v>SE</v>
          </cell>
          <cell r="C359" t="str">
            <v>-</v>
          </cell>
          <cell r="D359" t="str">
            <v>-</v>
          </cell>
          <cell r="E359" t="str">
            <v>TUR</v>
          </cell>
          <cell r="F359" t="str">
            <v>BEPREM</v>
          </cell>
          <cell r="G359" t="str">
            <v>Clube dos Servidores Municipais P.M. de BH</v>
          </cell>
          <cell r="H359">
            <v>5297000</v>
          </cell>
          <cell r="J359">
            <v>35339</v>
          </cell>
          <cell r="K359">
            <v>1</v>
          </cell>
          <cell r="L359">
            <v>1</v>
          </cell>
          <cell r="M359" t="str">
            <v>AG - 1º Lugar</v>
          </cell>
        </row>
        <row r="360">
          <cell r="A360">
            <v>1996</v>
          </cell>
          <cell r="B360" t="str">
            <v>SE</v>
          </cell>
          <cell r="C360" t="str">
            <v>-</v>
          </cell>
          <cell r="D360" t="str">
            <v>-</v>
          </cell>
          <cell r="E360" t="str">
            <v>SAN</v>
          </cell>
          <cell r="F360" t="str">
            <v>COPASA</v>
          </cell>
          <cell r="G360" t="str">
            <v xml:space="preserve">Adutora de Água Tratada </v>
          </cell>
          <cell r="H360">
            <v>109000</v>
          </cell>
          <cell r="J360">
            <v>35339</v>
          </cell>
          <cell r="K360">
            <v>1</v>
          </cell>
          <cell r="L360">
            <v>1</v>
          </cell>
          <cell r="M360" t="str">
            <v>Aditivo de contrato do Arrudas / AG - 1º Lugar</v>
          </cell>
        </row>
        <row r="361">
          <cell r="A361">
            <v>1996</v>
          </cell>
          <cell r="B361" t="str">
            <v>SE</v>
          </cell>
          <cell r="C361" t="str">
            <v>-</v>
          </cell>
          <cell r="D361" t="str">
            <v>-</v>
          </cell>
          <cell r="E361" t="str">
            <v>MIN</v>
          </cell>
          <cell r="F361" t="str">
            <v xml:space="preserve">USIMINAS </v>
          </cell>
          <cell r="G361" t="str">
            <v>Obras Civis do Prédio de Laminação de Tiras à Frio</v>
          </cell>
          <cell r="H361">
            <v>5894000</v>
          </cell>
          <cell r="J361">
            <v>35339</v>
          </cell>
          <cell r="K361" t="str">
            <v>-</v>
          </cell>
          <cell r="L361">
            <v>0</v>
          </cell>
          <cell r="M361" t="str">
            <v>-</v>
          </cell>
        </row>
        <row r="362">
          <cell r="A362">
            <v>1996</v>
          </cell>
          <cell r="B362" t="str">
            <v>SE</v>
          </cell>
          <cell r="C362" t="str">
            <v>-</v>
          </cell>
          <cell r="D362" t="str">
            <v>-</v>
          </cell>
          <cell r="E362" t="str">
            <v>ROD</v>
          </cell>
          <cell r="F362" t="str">
            <v>SETO</v>
          </cell>
          <cell r="G362" t="str">
            <v>UNITINS</v>
          </cell>
          <cell r="H362">
            <v>8813460</v>
          </cell>
          <cell r="J362">
            <v>35339</v>
          </cell>
          <cell r="K362">
            <v>1</v>
          </cell>
          <cell r="L362">
            <v>1</v>
          </cell>
          <cell r="M362" t="str">
            <v>AG - 1º Lugar</v>
          </cell>
        </row>
        <row r="363">
          <cell r="A363">
            <v>1996</v>
          </cell>
          <cell r="B363" t="str">
            <v>SE</v>
          </cell>
          <cell r="C363" t="str">
            <v>-</v>
          </cell>
          <cell r="D363" t="str">
            <v>-</v>
          </cell>
          <cell r="E363" t="str">
            <v>ROD</v>
          </cell>
          <cell r="F363" t="str">
            <v>SETO</v>
          </cell>
          <cell r="G363" t="str">
            <v>TO - 485 - Trecho Ananás / Xambioá - TO</v>
          </cell>
          <cell r="H363">
            <v>14682000</v>
          </cell>
          <cell r="J363">
            <v>35339</v>
          </cell>
          <cell r="K363" t="str">
            <v>-</v>
          </cell>
          <cell r="L363">
            <v>0</v>
          </cell>
          <cell r="M363" t="str">
            <v>-</v>
          </cell>
        </row>
        <row r="364">
          <cell r="A364">
            <v>1996</v>
          </cell>
          <cell r="B364" t="str">
            <v>SE</v>
          </cell>
          <cell r="C364" t="str">
            <v>-</v>
          </cell>
          <cell r="D364" t="str">
            <v>-</v>
          </cell>
          <cell r="E364" t="str">
            <v>ROD</v>
          </cell>
          <cell r="F364" t="str">
            <v>WARRE</v>
          </cell>
          <cell r="G364" t="str">
            <v>TO-WARRE</v>
          </cell>
          <cell r="H364">
            <v>1142000</v>
          </cell>
          <cell r="J364">
            <v>35370</v>
          </cell>
          <cell r="K364" t="str">
            <v>-</v>
          </cell>
          <cell r="L364">
            <v>0</v>
          </cell>
          <cell r="M364" t="str">
            <v>Estudo de Viabilidade Econômica</v>
          </cell>
        </row>
        <row r="365">
          <cell r="A365">
            <v>1996</v>
          </cell>
          <cell r="B365" t="str">
            <v>SE</v>
          </cell>
          <cell r="C365" t="str">
            <v>-</v>
          </cell>
          <cell r="D365" t="str">
            <v>-</v>
          </cell>
          <cell r="E365" t="str">
            <v>ENE</v>
          </cell>
          <cell r="F365" t="str">
            <v>PETROBRÁS</v>
          </cell>
          <cell r="G365" t="str">
            <v>Poliduto Urucu-Coari</v>
          </cell>
          <cell r="H365">
            <v>79991000</v>
          </cell>
          <cell r="J365">
            <v>35370</v>
          </cell>
          <cell r="K365" t="str">
            <v>-</v>
          </cell>
          <cell r="L365">
            <v>0</v>
          </cell>
          <cell r="M365" t="str">
            <v>-</v>
          </cell>
        </row>
        <row r="366">
          <cell r="A366">
            <v>1996</v>
          </cell>
          <cell r="B366" t="str">
            <v>SE</v>
          </cell>
          <cell r="C366" t="str">
            <v>-</v>
          </cell>
          <cell r="D366" t="str">
            <v>-</v>
          </cell>
          <cell r="E366" t="str">
            <v>MIN</v>
          </cell>
          <cell r="F366" t="str">
            <v>USIMINAS</v>
          </cell>
          <cell r="G366" t="str">
            <v>Obras Civis do Prédio de Laminação de Tiras à Frio nº 2</v>
          </cell>
          <cell r="H366">
            <v>5006000</v>
          </cell>
          <cell r="J366">
            <v>35370</v>
          </cell>
          <cell r="K366" t="str">
            <v>-</v>
          </cell>
          <cell r="L366">
            <v>0</v>
          </cell>
          <cell r="M366" t="str">
            <v>-</v>
          </cell>
        </row>
        <row r="367">
          <cell r="A367">
            <v>1996</v>
          </cell>
          <cell r="B367" t="str">
            <v>SE</v>
          </cell>
          <cell r="C367" t="str">
            <v>-</v>
          </cell>
          <cell r="D367" t="str">
            <v>-</v>
          </cell>
          <cell r="E367" t="str">
            <v>DIV</v>
          </cell>
          <cell r="F367" t="str">
            <v>DEOP</v>
          </cell>
          <cell r="G367" t="str">
            <v>Palácio das Artes</v>
          </cell>
          <cell r="H367">
            <v>1160000</v>
          </cell>
          <cell r="J367">
            <v>35370</v>
          </cell>
          <cell r="K367" t="str">
            <v>-</v>
          </cell>
          <cell r="L367">
            <v>0</v>
          </cell>
          <cell r="M367" t="str">
            <v>-</v>
          </cell>
        </row>
        <row r="368">
          <cell r="A368">
            <v>1996</v>
          </cell>
          <cell r="B368" t="str">
            <v>SE</v>
          </cell>
          <cell r="C368" t="str">
            <v>-</v>
          </cell>
          <cell r="D368" t="str">
            <v>-</v>
          </cell>
          <cell r="E368" t="str">
            <v>EDU</v>
          </cell>
          <cell r="F368" t="str">
            <v>SETO</v>
          </cell>
          <cell r="G368" t="str">
            <v>Construção de Prédios da Secretaria</v>
          </cell>
          <cell r="H368">
            <v>1457000</v>
          </cell>
          <cell r="J368">
            <v>35370</v>
          </cell>
          <cell r="K368">
            <v>1</v>
          </cell>
          <cell r="L368">
            <v>1</v>
          </cell>
          <cell r="M368" t="str">
            <v>AG - 1º Lugar</v>
          </cell>
        </row>
        <row r="369">
          <cell r="A369">
            <v>1996</v>
          </cell>
          <cell r="B369" t="str">
            <v>SE</v>
          </cell>
          <cell r="C369" t="str">
            <v>-</v>
          </cell>
          <cell r="D369" t="str">
            <v>-</v>
          </cell>
          <cell r="E369" t="str">
            <v>AGR</v>
          </cell>
          <cell r="F369" t="str">
            <v>CODETINS</v>
          </cell>
          <cell r="G369" t="str">
            <v>Canal Adutor do Rio Formoso - Lote 01</v>
          </cell>
          <cell r="H369">
            <v>5498000</v>
          </cell>
          <cell r="J369">
            <v>35400</v>
          </cell>
          <cell r="K369" t="str">
            <v>-</v>
          </cell>
          <cell r="L369">
            <v>0</v>
          </cell>
          <cell r="M369" t="str">
            <v>-</v>
          </cell>
        </row>
        <row r="370">
          <cell r="A370">
            <v>1996</v>
          </cell>
          <cell r="B370" t="str">
            <v>SE</v>
          </cell>
          <cell r="C370" t="str">
            <v>-</v>
          </cell>
          <cell r="D370" t="str">
            <v>-</v>
          </cell>
          <cell r="E370" t="str">
            <v>AGR</v>
          </cell>
          <cell r="F370" t="str">
            <v>SEPLAN-GO</v>
          </cell>
          <cell r="G370" t="str">
            <v>Projeto de Irrigação Luís Alves do Araguaia</v>
          </cell>
          <cell r="H370">
            <v>43650000</v>
          </cell>
          <cell r="J370">
            <v>35400</v>
          </cell>
          <cell r="K370" t="str">
            <v>-</v>
          </cell>
          <cell r="L370">
            <v>0</v>
          </cell>
          <cell r="M370" t="str">
            <v>-</v>
          </cell>
        </row>
        <row r="371">
          <cell r="A371">
            <v>1996</v>
          </cell>
          <cell r="B371" t="str">
            <v>SE</v>
          </cell>
          <cell r="C371" t="str">
            <v>-</v>
          </cell>
          <cell r="D371" t="str">
            <v>-</v>
          </cell>
          <cell r="E371" t="str">
            <v>AGR</v>
          </cell>
          <cell r="F371" t="str">
            <v>CODETINS</v>
          </cell>
          <cell r="G371" t="str">
            <v>Canal Adutor do Rio Formoso - Lote 02</v>
          </cell>
          <cell r="H371">
            <v>11783000</v>
          </cell>
          <cell r="J371">
            <v>35401</v>
          </cell>
          <cell r="K371" t="str">
            <v>-</v>
          </cell>
          <cell r="L371">
            <v>0</v>
          </cell>
          <cell r="M371" t="str">
            <v>-</v>
          </cell>
        </row>
        <row r="372">
          <cell r="A372">
            <v>1996</v>
          </cell>
          <cell r="B372" t="str">
            <v>SE</v>
          </cell>
          <cell r="C372" t="str">
            <v>-</v>
          </cell>
          <cell r="D372" t="str">
            <v>-</v>
          </cell>
          <cell r="E372" t="str">
            <v>ROD</v>
          </cell>
          <cell r="F372" t="str">
            <v>SETO</v>
          </cell>
          <cell r="G372" t="str">
            <v>BR - 153 - Vanderlândia / Xambioá</v>
          </cell>
          <cell r="H372">
            <v>25158000</v>
          </cell>
          <cell r="J372">
            <v>35422</v>
          </cell>
          <cell r="K372" t="str">
            <v>-</v>
          </cell>
          <cell r="L372">
            <v>0</v>
          </cell>
          <cell r="M372" t="str">
            <v>-</v>
          </cell>
        </row>
        <row r="373">
          <cell r="A373">
            <v>1996</v>
          </cell>
          <cell r="B373" t="str">
            <v>SL</v>
          </cell>
          <cell r="C373" t="str">
            <v>-</v>
          </cell>
          <cell r="D373" t="str">
            <v>-</v>
          </cell>
          <cell r="E373" t="str">
            <v>ROD</v>
          </cell>
          <cell r="F373" t="str">
            <v>DNER</v>
          </cell>
          <cell r="G373" t="str">
            <v>BR-116 - Lote 7</v>
          </cell>
          <cell r="H373">
            <v>6894270</v>
          </cell>
          <cell r="J373">
            <v>35186</v>
          </cell>
          <cell r="K373" t="str">
            <v>-</v>
          </cell>
          <cell r="L373">
            <v>0</v>
          </cell>
          <cell r="M373" t="str">
            <v>-</v>
          </cell>
        </row>
        <row r="374">
          <cell r="A374">
            <v>1996</v>
          </cell>
          <cell r="B374" t="str">
            <v>SL</v>
          </cell>
          <cell r="C374" t="str">
            <v>-</v>
          </cell>
          <cell r="D374" t="str">
            <v>-</v>
          </cell>
          <cell r="E374" t="str">
            <v>ROD</v>
          </cell>
          <cell r="F374" t="str">
            <v>DNER</v>
          </cell>
          <cell r="G374" t="str">
            <v>BR-101 - Lote 8</v>
          </cell>
          <cell r="H374">
            <v>11545460</v>
          </cell>
          <cell r="J374">
            <v>35186</v>
          </cell>
          <cell r="K374">
            <v>1</v>
          </cell>
          <cell r="L374">
            <v>1</v>
          </cell>
          <cell r="M374" t="str">
            <v>AG - 1º Lugar</v>
          </cell>
        </row>
        <row r="375">
          <cell r="A375">
            <v>1996</v>
          </cell>
          <cell r="B375" t="str">
            <v>SL</v>
          </cell>
          <cell r="C375" t="str">
            <v>-</v>
          </cell>
          <cell r="D375" t="str">
            <v>-</v>
          </cell>
          <cell r="E375" t="str">
            <v>ROD</v>
          </cell>
          <cell r="F375" t="str">
            <v>DNER</v>
          </cell>
          <cell r="G375" t="str">
            <v>BR-116 - Lote 4</v>
          </cell>
          <cell r="H375">
            <v>20106470</v>
          </cell>
          <cell r="J375">
            <v>35186</v>
          </cell>
          <cell r="K375" t="str">
            <v>-</v>
          </cell>
          <cell r="L375">
            <v>0</v>
          </cell>
          <cell r="M375" t="str">
            <v>-</v>
          </cell>
        </row>
        <row r="376">
          <cell r="A376">
            <v>1996</v>
          </cell>
          <cell r="B376" t="str">
            <v>SL</v>
          </cell>
          <cell r="C376" t="str">
            <v>-</v>
          </cell>
          <cell r="D376" t="str">
            <v>-</v>
          </cell>
          <cell r="E376" t="str">
            <v>ROD</v>
          </cell>
          <cell r="F376" t="str">
            <v>DNER</v>
          </cell>
          <cell r="G376" t="str">
            <v>BR-101 - Lote 7</v>
          </cell>
          <cell r="H376">
            <v>22842600</v>
          </cell>
          <cell r="J376">
            <v>35186</v>
          </cell>
          <cell r="K376" t="str">
            <v>-</v>
          </cell>
          <cell r="L376">
            <v>0</v>
          </cell>
          <cell r="M376" t="str">
            <v>-</v>
          </cell>
        </row>
        <row r="377">
          <cell r="A377">
            <v>1996</v>
          </cell>
          <cell r="B377" t="str">
            <v>SL</v>
          </cell>
          <cell r="C377" t="str">
            <v>-</v>
          </cell>
          <cell r="D377" t="str">
            <v>-</v>
          </cell>
          <cell r="E377" t="str">
            <v>ROD</v>
          </cell>
          <cell r="F377" t="str">
            <v>DAER</v>
          </cell>
          <cell r="G377" t="str">
            <v>RS-640 - Cacequi / Rosário do Sul</v>
          </cell>
          <cell r="H377">
            <v>299430</v>
          </cell>
          <cell r="J377">
            <v>35217</v>
          </cell>
          <cell r="K377">
            <v>1</v>
          </cell>
          <cell r="L377">
            <v>1</v>
          </cell>
          <cell r="M377" t="str">
            <v>AG - 1º Lugar</v>
          </cell>
        </row>
        <row r="378">
          <cell r="A378">
            <v>1996</v>
          </cell>
          <cell r="B378" t="str">
            <v>SL</v>
          </cell>
          <cell r="C378" t="str">
            <v>-</v>
          </cell>
          <cell r="D378" t="str">
            <v>-</v>
          </cell>
          <cell r="E378" t="str">
            <v>AER</v>
          </cell>
          <cell r="F378" t="str">
            <v>GERS</v>
          </cell>
          <cell r="G378" t="str">
            <v>Aeroporto de Torres</v>
          </cell>
          <cell r="H378">
            <v>2317430</v>
          </cell>
          <cell r="J378">
            <v>35247</v>
          </cell>
          <cell r="K378" t="str">
            <v>-</v>
          </cell>
          <cell r="L378">
            <v>0</v>
          </cell>
          <cell r="M378" t="str">
            <v>-</v>
          </cell>
        </row>
        <row r="379">
          <cell r="A379">
            <v>1996</v>
          </cell>
          <cell r="B379" t="str">
            <v>SL</v>
          </cell>
          <cell r="C379" t="str">
            <v>-</v>
          </cell>
          <cell r="D379" t="str">
            <v>-</v>
          </cell>
          <cell r="E379" t="str">
            <v>ROD</v>
          </cell>
          <cell r="F379" t="str">
            <v>DER-PR</v>
          </cell>
          <cell r="G379" t="str">
            <v>Concessões de Rodovias do Paraná - Lote 2</v>
          </cell>
          <cell r="H379">
            <v>0</v>
          </cell>
          <cell r="J379">
            <v>35278</v>
          </cell>
          <cell r="K379" t="str">
            <v>-</v>
          </cell>
          <cell r="L379">
            <v>0</v>
          </cell>
          <cell r="M379" t="str">
            <v>Habilitada</v>
          </cell>
        </row>
        <row r="380">
          <cell r="A380">
            <v>1996</v>
          </cell>
          <cell r="B380" t="str">
            <v>SL</v>
          </cell>
          <cell r="C380" t="str">
            <v>-</v>
          </cell>
          <cell r="D380" t="str">
            <v>-</v>
          </cell>
          <cell r="E380" t="str">
            <v>ROD</v>
          </cell>
          <cell r="F380" t="str">
            <v>DER-PR</v>
          </cell>
          <cell r="G380" t="str">
            <v>Concessões de Rodovias do Paraná - Lote 4</v>
          </cell>
          <cell r="H380">
            <v>0</v>
          </cell>
          <cell r="J380">
            <v>35278</v>
          </cell>
          <cell r="K380" t="str">
            <v>-</v>
          </cell>
          <cell r="L380">
            <v>0</v>
          </cell>
          <cell r="M380" t="str">
            <v>Habilitada</v>
          </cell>
        </row>
        <row r="381">
          <cell r="A381">
            <v>1996</v>
          </cell>
          <cell r="B381" t="str">
            <v>SL</v>
          </cell>
          <cell r="C381" t="str">
            <v>-</v>
          </cell>
          <cell r="D381" t="str">
            <v>-</v>
          </cell>
          <cell r="E381" t="str">
            <v>ROD</v>
          </cell>
          <cell r="F381" t="str">
            <v>DER-PR</v>
          </cell>
          <cell r="G381" t="str">
            <v>Concessões de Rodovias do Paraná - Lote 6</v>
          </cell>
          <cell r="H381">
            <v>0</v>
          </cell>
          <cell r="J381">
            <v>35278</v>
          </cell>
          <cell r="K381" t="str">
            <v>-</v>
          </cell>
          <cell r="L381">
            <v>0</v>
          </cell>
          <cell r="M381" t="str">
            <v>Habilitada</v>
          </cell>
        </row>
        <row r="382">
          <cell r="A382">
            <v>1996</v>
          </cell>
          <cell r="B382" t="str">
            <v>SL</v>
          </cell>
          <cell r="C382" t="str">
            <v>-</v>
          </cell>
          <cell r="D382" t="str">
            <v>-</v>
          </cell>
          <cell r="E382" t="str">
            <v>ROD</v>
          </cell>
          <cell r="F382" t="str">
            <v>DER-PR</v>
          </cell>
          <cell r="G382" t="str">
            <v>Concessões de Rodovias do Paraná - Lote 1</v>
          </cell>
          <cell r="H382">
            <v>0</v>
          </cell>
          <cell r="J382">
            <v>35278</v>
          </cell>
          <cell r="K382" t="str">
            <v>-</v>
          </cell>
          <cell r="L382">
            <v>0</v>
          </cell>
          <cell r="M382" t="str">
            <v>Habilitada</v>
          </cell>
        </row>
        <row r="383">
          <cell r="A383">
            <v>1996</v>
          </cell>
          <cell r="B383" t="str">
            <v>SL</v>
          </cell>
          <cell r="C383" t="str">
            <v>-</v>
          </cell>
          <cell r="D383" t="str">
            <v>-</v>
          </cell>
          <cell r="E383" t="str">
            <v>ROD</v>
          </cell>
          <cell r="F383" t="str">
            <v>DER-PR</v>
          </cell>
          <cell r="G383" t="str">
            <v>Concessões de Rodovias do Paraná - Lote 3</v>
          </cell>
          <cell r="H383">
            <v>0</v>
          </cell>
          <cell r="J383">
            <v>35278</v>
          </cell>
          <cell r="K383" t="str">
            <v>-</v>
          </cell>
          <cell r="L383">
            <v>0</v>
          </cell>
          <cell r="M383" t="str">
            <v>Habilitada</v>
          </cell>
        </row>
        <row r="384">
          <cell r="A384">
            <v>1996</v>
          </cell>
          <cell r="B384" t="str">
            <v>SL</v>
          </cell>
          <cell r="C384" t="str">
            <v>-</v>
          </cell>
          <cell r="D384" t="str">
            <v>-</v>
          </cell>
          <cell r="E384" t="str">
            <v>ROD</v>
          </cell>
          <cell r="F384" t="str">
            <v>DER-PR</v>
          </cell>
          <cell r="G384" t="str">
            <v>Concessões de Rodovias do Paraná - Lote 5</v>
          </cell>
          <cell r="H384">
            <v>0</v>
          </cell>
          <cell r="J384">
            <v>35278</v>
          </cell>
          <cell r="K384" t="str">
            <v>-</v>
          </cell>
          <cell r="L384">
            <v>0</v>
          </cell>
          <cell r="M384" t="str">
            <v>Habilitada</v>
          </cell>
        </row>
        <row r="385">
          <cell r="A385">
            <v>1996</v>
          </cell>
          <cell r="B385" t="str">
            <v>SL</v>
          </cell>
          <cell r="C385" t="str">
            <v>-</v>
          </cell>
          <cell r="D385" t="str">
            <v>-</v>
          </cell>
          <cell r="E385" t="str">
            <v>NAV</v>
          </cell>
          <cell r="F385" t="str">
            <v>S.P.Rio Grande</v>
          </cell>
          <cell r="G385" t="str">
            <v>Terminal de Contêineres do Porto de Rio Grande</v>
          </cell>
          <cell r="H385">
            <v>34802020</v>
          </cell>
          <cell r="J385">
            <v>35309</v>
          </cell>
          <cell r="K385" t="str">
            <v>-</v>
          </cell>
          <cell r="L385">
            <v>0</v>
          </cell>
          <cell r="M385" t="str">
            <v>-</v>
          </cell>
        </row>
        <row r="386">
          <cell r="A386">
            <v>1996</v>
          </cell>
          <cell r="B386" t="str">
            <v>SL</v>
          </cell>
          <cell r="C386" t="str">
            <v>-</v>
          </cell>
          <cell r="D386" t="str">
            <v>-</v>
          </cell>
          <cell r="E386" t="str">
            <v>AER</v>
          </cell>
          <cell r="F386" t="str">
            <v>INFRAERO</v>
          </cell>
          <cell r="G386" t="str">
            <v>Terminal de Cargas Aéreas AFP</v>
          </cell>
          <cell r="H386">
            <v>721180</v>
          </cell>
          <cell r="J386">
            <v>35309</v>
          </cell>
          <cell r="K386" t="str">
            <v>-</v>
          </cell>
          <cell r="L386">
            <v>0</v>
          </cell>
          <cell r="M386" t="str">
            <v>-</v>
          </cell>
        </row>
        <row r="387">
          <cell r="A387">
            <v>1996</v>
          </cell>
          <cell r="B387" t="str">
            <v>SL</v>
          </cell>
          <cell r="C387" t="str">
            <v>-</v>
          </cell>
          <cell r="D387" t="str">
            <v>-</v>
          </cell>
          <cell r="E387" t="str">
            <v>SAN</v>
          </cell>
          <cell r="F387" t="str">
            <v>SANEPAR</v>
          </cell>
          <cell r="G387" t="str">
            <v>Prosan - Lote 2</v>
          </cell>
          <cell r="H387">
            <v>3878700</v>
          </cell>
          <cell r="J387">
            <v>35339</v>
          </cell>
          <cell r="K387" t="str">
            <v>-</v>
          </cell>
          <cell r="L387">
            <v>0</v>
          </cell>
          <cell r="M387" t="str">
            <v>-</v>
          </cell>
        </row>
        <row r="388">
          <cell r="A388">
            <v>1996</v>
          </cell>
          <cell r="B388" t="str">
            <v>SL</v>
          </cell>
          <cell r="C388" t="str">
            <v>-</v>
          </cell>
          <cell r="D388" t="str">
            <v>-</v>
          </cell>
          <cell r="E388" t="str">
            <v>DIV</v>
          </cell>
          <cell r="F388" t="str">
            <v>ECT</v>
          </cell>
          <cell r="G388" t="str">
            <v>ECT - Paraná</v>
          </cell>
          <cell r="H388">
            <v>26320360</v>
          </cell>
          <cell r="J388">
            <v>35339</v>
          </cell>
          <cell r="K388" t="str">
            <v>-</v>
          </cell>
          <cell r="L388">
            <v>0</v>
          </cell>
          <cell r="M388" t="str">
            <v>-</v>
          </cell>
        </row>
        <row r="389">
          <cell r="A389">
            <v>1996</v>
          </cell>
          <cell r="B389" t="str">
            <v>SL</v>
          </cell>
          <cell r="C389" t="str">
            <v>-</v>
          </cell>
          <cell r="D389" t="str">
            <v>-</v>
          </cell>
          <cell r="E389" t="str">
            <v>ROD</v>
          </cell>
          <cell r="F389" t="str">
            <v>DNER</v>
          </cell>
          <cell r="G389" t="str">
            <v>Duplicação BR-316/SP - Lote 7</v>
          </cell>
          <cell r="H389">
            <v>11688650</v>
          </cell>
          <cell r="J389">
            <v>35339</v>
          </cell>
          <cell r="K389" t="str">
            <v>-</v>
          </cell>
          <cell r="L389">
            <v>0</v>
          </cell>
          <cell r="M389" t="str">
            <v>-</v>
          </cell>
        </row>
        <row r="390">
          <cell r="A390">
            <v>1996</v>
          </cell>
          <cell r="B390" t="str">
            <v>SL</v>
          </cell>
          <cell r="C390" t="str">
            <v>-</v>
          </cell>
          <cell r="D390" t="str">
            <v>-</v>
          </cell>
          <cell r="E390" t="str">
            <v>SAN</v>
          </cell>
          <cell r="F390" t="str">
            <v>SANEPAR</v>
          </cell>
          <cell r="G390" t="str">
            <v>Prosan - Lote 1</v>
          </cell>
          <cell r="H390">
            <v>5222630</v>
          </cell>
          <cell r="J390">
            <v>35339</v>
          </cell>
          <cell r="K390" t="str">
            <v>-</v>
          </cell>
          <cell r="L390">
            <v>0</v>
          </cell>
          <cell r="M390" t="str">
            <v>-</v>
          </cell>
        </row>
        <row r="391">
          <cell r="A391">
            <v>1996</v>
          </cell>
          <cell r="B391" t="str">
            <v>SL</v>
          </cell>
          <cell r="C391" t="str">
            <v>-</v>
          </cell>
          <cell r="D391" t="str">
            <v>-</v>
          </cell>
          <cell r="E391" t="str">
            <v>ROD</v>
          </cell>
          <cell r="F391" t="str">
            <v>DNER</v>
          </cell>
          <cell r="G391" t="str">
            <v>Duplicação BR-101/SC - Lote 6</v>
          </cell>
          <cell r="H391">
            <v>3863900</v>
          </cell>
          <cell r="J391">
            <v>35339</v>
          </cell>
          <cell r="K391">
            <v>1</v>
          </cell>
          <cell r="L391">
            <v>1</v>
          </cell>
          <cell r="M391" t="str">
            <v>AG - 1º Lugar</v>
          </cell>
        </row>
        <row r="392">
          <cell r="A392">
            <v>1996</v>
          </cell>
          <cell r="B392" t="str">
            <v>SL</v>
          </cell>
          <cell r="C392" t="str">
            <v>-</v>
          </cell>
          <cell r="D392" t="str">
            <v>-</v>
          </cell>
          <cell r="E392" t="str">
            <v>SAN</v>
          </cell>
          <cell r="F392" t="str">
            <v>SANEPAR</v>
          </cell>
          <cell r="G392" t="str">
            <v>Barragem do Iraí</v>
          </cell>
          <cell r="H392">
            <v>3232000</v>
          </cell>
          <cell r="J392">
            <v>35400</v>
          </cell>
          <cell r="K392">
            <v>1</v>
          </cell>
          <cell r="L392">
            <v>1</v>
          </cell>
          <cell r="M392" t="str">
            <v>AG - 1º Lugar</v>
          </cell>
        </row>
        <row r="393">
          <cell r="A393">
            <v>1997</v>
          </cell>
          <cell r="B393" t="str">
            <v>NE</v>
          </cell>
          <cell r="C393" t="str">
            <v>RPol</v>
          </cell>
          <cell r="D393" t="str">
            <v>PUB</v>
          </cell>
          <cell r="E393" t="str">
            <v>ROD</v>
          </cell>
          <cell r="F393" t="str">
            <v>DERMA</v>
          </cell>
          <cell r="G393" t="str">
            <v>Rodovia Babilônia / Km 38 - Lote 3 - 33,78 km</v>
          </cell>
          <cell r="H393">
            <v>3409000</v>
          </cell>
          <cell r="J393">
            <v>35431</v>
          </cell>
          <cell r="K393" t="str">
            <v>-</v>
          </cell>
          <cell r="L393">
            <v>0</v>
          </cell>
          <cell r="M393" t="str">
            <v>-</v>
          </cell>
        </row>
        <row r="394">
          <cell r="A394">
            <v>1997</v>
          </cell>
          <cell r="B394" t="str">
            <v>NE</v>
          </cell>
          <cell r="C394" t="str">
            <v>RPol</v>
          </cell>
          <cell r="D394" t="str">
            <v>PUB</v>
          </cell>
          <cell r="E394" t="str">
            <v>ROD</v>
          </cell>
          <cell r="F394" t="str">
            <v>DERMA</v>
          </cell>
          <cell r="G394" t="str">
            <v>Rodovia Balsas / Km 38 - Lote 1 - 38 km</v>
          </cell>
          <cell r="H394">
            <v>3282000</v>
          </cell>
          <cell r="J394">
            <v>35431</v>
          </cell>
          <cell r="K394" t="str">
            <v>-</v>
          </cell>
          <cell r="L394">
            <v>0</v>
          </cell>
          <cell r="M394" t="str">
            <v>-</v>
          </cell>
        </row>
        <row r="395">
          <cell r="A395">
            <v>1997</v>
          </cell>
          <cell r="B395" t="str">
            <v>NE</v>
          </cell>
          <cell r="C395" t="str">
            <v>RPol</v>
          </cell>
          <cell r="D395" t="str">
            <v>PUB</v>
          </cell>
          <cell r="E395" t="str">
            <v>ROD</v>
          </cell>
          <cell r="F395" t="str">
            <v>DERMA</v>
          </cell>
          <cell r="G395" t="str">
            <v>Rodovia Km 33,78 km / Tasso Fragoso - Lote 4 - 33,78 km</v>
          </cell>
          <cell r="H395">
            <v>3533000</v>
          </cell>
          <cell r="J395">
            <v>35431</v>
          </cell>
          <cell r="K395" t="str">
            <v>-</v>
          </cell>
          <cell r="L395">
            <v>0</v>
          </cell>
          <cell r="M395" t="str">
            <v>-</v>
          </cell>
        </row>
        <row r="396">
          <cell r="A396">
            <v>1997</v>
          </cell>
          <cell r="B396" t="str">
            <v>NE</v>
          </cell>
          <cell r="C396" t="str">
            <v>RPol</v>
          </cell>
          <cell r="D396" t="str">
            <v>PUB</v>
          </cell>
          <cell r="E396" t="str">
            <v>ROD</v>
          </cell>
          <cell r="F396" t="str">
            <v>DERMA</v>
          </cell>
          <cell r="G396" t="str">
            <v>Rodovia Km 38 / Babilônia - Lote 2 - 38,44 km</v>
          </cell>
          <cell r="H396">
            <v>3611000</v>
          </cell>
          <cell r="J396">
            <v>35431</v>
          </cell>
          <cell r="K396" t="str">
            <v>-</v>
          </cell>
          <cell r="L396">
            <v>0</v>
          </cell>
          <cell r="M396" t="str">
            <v>-</v>
          </cell>
        </row>
        <row r="397">
          <cell r="A397">
            <v>1997</v>
          </cell>
          <cell r="B397" t="str">
            <v>NE</v>
          </cell>
          <cell r="C397" t="str">
            <v>RPol</v>
          </cell>
          <cell r="D397" t="str">
            <v>PUB</v>
          </cell>
          <cell r="E397" t="str">
            <v>ROD</v>
          </cell>
          <cell r="F397" t="str">
            <v>DERMA</v>
          </cell>
          <cell r="G397" t="str">
            <v>Rodovia MA-006 - Tasso Fragoso / Parnaíba</v>
          </cell>
          <cell r="H397">
            <v>7137000</v>
          </cell>
          <cell r="J397">
            <v>35462</v>
          </cell>
          <cell r="K397" t="str">
            <v>-</v>
          </cell>
          <cell r="L397">
            <v>0</v>
          </cell>
          <cell r="M397" t="str">
            <v>-</v>
          </cell>
        </row>
        <row r="398">
          <cell r="A398">
            <v>1997</v>
          </cell>
          <cell r="B398" t="str">
            <v>NE</v>
          </cell>
          <cell r="C398" t="str">
            <v>MAC</v>
          </cell>
          <cell r="D398" t="str">
            <v>SPB</v>
          </cell>
          <cell r="E398" t="str">
            <v>DIV</v>
          </cell>
          <cell r="F398" t="str">
            <v>FUNCEF</v>
          </cell>
          <cell r="G398" t="str">
            <v>Centro Empresarial Nações Unidas - Brasília</v>
          </cell>
          <cell r="H398">
            <v>14449000</v>
          </cell>
          <cell r="J398">
            <v>35490</v>
          </cell>
          <cell r="K398" t="str">
            <v>-</v>
          </cell>
          <cell r="L398">
            <v>0</v>
          </cell>
          <cell r="M398" t="str">
            <v>-</v>
          </cell>
        </row>
        <row r="399">
          <cell r="A399">
            <v>1997</v>
          </cell>
          <cell r="B399" t="str">
            <v>NE</v>
          </cell>
          <cell r="C399" t="str">
            <v>RPol</v>
          </cell>
          <cell r="D399" t="str">
            <v>PUB</v>
          </cell>
          <cell r="E399" t="str">
            <v>ROD</v>
          </cell>
          <cell r="F399" t="str">
            <v>DERMA</v>
          </cell>
          <cell r="G399" t="str">
            <v>BR-226 - Lote 1 - 118,4 km</v>
          </cell>
          <cell r="H399">
            <v>13027000</v>
          </cell>
          <cell r="J399">
            <v>35582</v>
          </cell>
          <cell r="K399" t="str">
            <v>-</v>
          </cell>
          <cell r="L399">
            <v>0</v>
          </cell>
          <cell r="M399" t="str">
            <v>-</v>
          </cell>
        </row>
        <row r="400">
          <cell r="A400">
            <v>1997</v>
          </cell>
          <cell r="B400" t="str">
            <v>NE</v>
          </cell>
          <cell r="C400" t="str">
            <v>RPol</v>
          </cell>
          <cell r="D400" t="str">
            <v>PUB</v>
          </cell>
          <cell r="E400" t="str">
            <v>ROD</v>
          </cell>
          <cell r="F400" t="str">
            <v>DERMA</v>
          </cell>
          <cell r="G400" t="str">
            <v>BR-226 - Lote 2 - 123,4 km</v>
          </cell>
          <cell r="H400">
            <v>16748000</v>
          </cell>
          <cell r="J400">
            <v>35582</v>
          </cell>
          <cell r="K400" t="str">
            <v>-</v>
          </cell>
          <cell r="L400">
            <v>0</v>
          </cell>
          <cell r="M400" t="str">
            <v>-</v>
          </cell>
        </row>
        <row r="401">
          <cell r="A401">
            <v>1997</v>
          </cell>
          <cell r="B401" t="str">
            <v>NE</v>
          </cell>
          <cell r="C401" t="str">
            <v>RPol</v>
          </cell>
          <cell r="D401" t="str">
            <v>PUB</v>
          </cell>
          <cell r="E401" t="str">
            <v>ROD</v>
          </cell>
          <cell r="F401" t="str">
            <v>DERMA</v>
          </cell>
          <cell r="G401" t="str">
            <v>Rodovia do Arroz</v>
          </cell>
          <cell r="H401">
            <v>9244000</v>
          </cell>
          <cell r="J401">
            <v>35612</v>
          </cell>
          <cell r="K401">
            <v>1</v>
          </cell>
          <cell r="L401">
            <v>1</v>
          </cell>
          <cell r="M401" t="str">
            <v>AG - 1º Lugar</v>
          </cell>
        </row>
        <row r="402">
          <cell r="A402">
            <v>1997</v>
          </cell>
          <cell r="B402" t="str">
            <v>NE</v>
          </cell>
          <cell r="C402" t="str">
            <v>RVal</v>
          </cell>
          <cell r="D402" t="str">
            <v>SPB</v>
          </cell>
          <cell r="E402" t="str">
            <v>SAN</v>
          </cell>
          <cell r="F402" t="str">
            <v>EMBASA</v>
          </cell>
          <cell r="G402" t="str">
            <v>Barragem de Santa Helena - Reversão do Rio Joanes II</v>
          </cell>
          <cell r="H402">
            <v>29280000</v>
          </cell>
          <cell r="J402">
            <v>35674</v>
          </cell>
          <cell r="K402" t="str">
            <v>-</v>
          </cell>
          <cell r="L402">
            <v>0</v>
          </cell>
          <cell r="M402" t="str">
            <v>-</v>
          </cell>
        </row>
        <row r="403">
          <cell r="A403">
            <v>1997</v>
          </cell>
          <cell r="B403" t="str">
            <v>NE</v>
          </cell>
          <cell r="C403" t="str">
            <v>-</v>
          </cell>
          <cell r="D403" t="str">
            <v>PET</v>
          </cell>
          <cell r="E403" t="str">
            <v>ENE</v>
          </cell>
          <cell r="F403" t="str">
            <v>Petrobrás</v>
          </cell>
          <cell r="G403" t="str">
            <v>GASALP - 212 km</v>
          </cell>
          <cell r="H403">
            <v>13005000</v>
          </cell>
          <cell r="J403">
            <v>35704</v>
          </cell>
          <cell r="K403" t="str">
            <v>-</v>
          </cell>
          <cell r="L403">
            <v>0</v>
          </cell>
          <cell r="M403" t="str">
            <v>-</v>
          </cell>
        </row>
        <row r="404">
          <cell r="A404">
            <v>1997</v>
          </cell>
          <cell r="B404" t="str">
            <v>NE</v>
          </cell>
          <cell r="C404" t="str">
            <v>MAC</v>
          </cell>
          <cell r="D404" t="str">
            <v>SPB</v>
          </cell>
          <cell r="E404" t="str">
            <v>AER</v>
          </cell>
          <cell r="F404" t="str">
            <v>INFRAERO</v>
          </cell>
          <cell r="G404" t="str">
            <v>Aeroporto de Salvador</v>
          </cell>
          <cell r="H404">
            <v>98918000</v>
          </cell>
          <cell r="J404">
            <v>35735</v>
          </cell>
          <cell r="K404" t="str">
            <v>-</v>
          </cell>
          <cell r="L404">
            <v>0</v>
          </cell>
          <cell r="M404" t="str">
            <v>Em julgamento</v>
          </cell>
        </row>
        <row r="405">
          <cell r="A405">
            <v>1997</v>
          </cell>
          <cell r="B405" t="str">
            <v>SE</v>
          </cell>
          <cell r="C405" t="str">
            <v>FF</v>
          </cell>
          <cell r="D405" t="str">
            <v>Comunicações</v>
          </cell>
          <cell r="E405" t="str">
            <v>IND</v>
          </cell>
          <cell r="F405" t="str">
            <v>GLOBO</v>
          </cell>
          <cell r="G405" t="str">
            <v>Parque Gráfico de "O Globo"</v>
          </cell>
          <cell r="H405">
            <v>8193000</v>
          </cell>
          <cell r="J405">
            <v>35431</v>
          </cell>
          <cell r="K405" t="str">
            <v>-</v>
          </cell>
          <cell r="L405">
            <v>0</v>
          </cell>
          <cell r="M405" t="str">
            <v>-</v>
          </cell>
        </row>
        <row r="406">
          <cell r="A406">
            <v>1997</v>
          </cell>
          <cell r="B406" t="str">
            <v>SE</v>
          </cell>
          <cell r="C406" t="str">
            <v>GM</v>
          </cell>
          <cell r="D406" t="str">
            <v>PUB</v>
          </cell>
          <cell r="E406" t="str">
            <v>SAN</v>
          </cell>
          <cell r="F406" t="str">
            <v>SUDECAP</v>
          </cell>
          <cell r="G406" t="str">
            <v xml:space="preserve">Recuperação da Galeria da Silva Lobo </v>
          </cell>
          <cell r="H406">
            <v>1305000</v>
          </cell>
          <cell r="J406">
            <v>35462</v>
          </cell>
          <cell r="K406">
            <v>1</v>
          </cell>
          <cell r="L406">
            <v>1</v>
          </cell>
          <cell r="M406" t="str">
            <v>AG - 1º Lugar</v>
          </cell>
        </row>
        <row r="407">
          <cell r="A407">
            <v>1997</v>
          </cell>
          <cell r="B407" t="str">
            <v>SE</v>
          </cell>
          <cell r="C407" t="str">
            <v>CV</v>
          </cell>
          <cell r="D407" t="str">
            <v>PUB</v>
          </cell>
          <cell r="E407" t="str">
            <v>ROD</v>
          </cell>
          <cell r="F407" t="str">
            <v>DER-MG</v>
          </cell>
          <cell r="G407" t="str">
            <v>Erosão BR-040</v>
          </cell>
          <cell r="H407">
            <v>553000</v>
          </cell>
          <cell r="J407">
            <v>35462</v>
          </cell>
          <cell r="K407">
            <v>1</v>
          </cell>
          <cell r="L407">
            <v>1</v>
          </cell>
          <cell r="M407" t="str">
            <v>AG - 1º Lugar</v>
          </cell>
        </row>
        <row r="408">
          <cell r="A408">
            <v>1997</v>
          </cell>
          <cell r="B408" t="str">
            <v>SE</v>
          </cell>
          <cell r="C408" t="str">
            <v>MAA</v>
          </cell>
          <cell r="D408" t="str">
            <v>PUB</v>
          </cell>
          <cell r="E408" t="str">
            <v>AGR</v>
          </cell>
          <cell r="F408" t="str">
            <v>SEPLAN - GO</v>
          </cell>
          <cell r="G408" t="str">
            <v>Projeto Luís Alves do Araguaia</v>
          </cell>
          <cell r="H408">
            <v>51138000</v>
          </cell>
          <cell r="J408">
            <v>35490</v>
          </cell>
          <cell r="K408" t="str">
            <v>-</v>
          </cell>
          <cell r="L408">
            <v>0</v>
          </cell>
          <cell r="M408" t="str">
            <v>-</v>
          </cell>
        </row>
        <row r="409">
          <cell r="A409">
            <v>1997</v>
          </cell>
          <cell r="B409" t="str">
            <v>SE</v>
          </cell>
          <cell r="C409" t="str">
            <v>-</v>
          </cell>
          <cell r="D409" t="str">
            <v>Serviços Diversos</v>
          </cell>
          <cell r="E409" t="str">
            <v>HAB</v>
          </cell>
          <cell r="F409" t="str">
            <v>AGEM</v>
          </cell>
          <cell r="G409" t="str">
            <v xml:space="preserve">Ilhas Perynas </v>
          </cell>
          <cell r="H409">
            <v>21472000</v>
          </cell>
          <cell r="J409">
            <v>35490</v>
          </cell>
          <cell r="K409" t="str">
            <v>-</v>
          </cell>
          <cell r="L409">
            <v>0</v>
          </cell>
          <cell r="M409" t="str">
            <v>Orçamento Básico</v>
          </cell>
        </row>
        <row r="410">
          <cell r="A410">
            <v>1997</v>
          </cell>
          <cell r="B410" t="str">
            <v>SE</v>
          </cell>
          <cell r="C410" t="str">
            <v>CV</v>
          </cell>
          <cell r="D410" t="str">
            <v>SPB</v>
          </cell>
          <cell r="E410" t="str">
            <v>DIV</v>
          </cell>
          <cell r="F410" t="str">
            <v>P. M. Contagem</v>
          </cell>
          <cell r="G410" t="str">
            <v>Coleta de Lixo de Contagem</v>
          </cell>
          <cell r="H410">
            <v>8897000</v>
          </cell>
          <cell r="J410">
            <v>35521</v>
          </cell>
          <cell r="K410">
            <v>1</v>
          </cell>
          <cell r="L410">
            <v>1</v>
          </cell>
          <cell r="M410" t="str">
            <v>AG - 1º Lugar</v>
          </cell>
        </row>
        <row r="411">
          <cell r="A411">
            <v>1997</v>
          </cell>
          <cell r="B411" t="str">
            <v>SE</v>
          </cell>
          <cell r="C411" t="str">
            <v>FF</v>
          </cell>
          <cell r="D411" t="str">
            <v>Material de Construção</v>
          </cell>
          <cell r="E411" t="str">
            <v>IND</v>
          </cell>
          <cell r="F411" t="str">
            <v>CIMINAS</v>
          </cell>
          <cell r="G411" t="str">
            <v>Ampliação da Fábrica de Cimento da Ciminas</v>
          </cell>
          <cell r="H411">
            <v>4000000</v>
          </cell>
          <cell r="J411">
            <v>35521</v>
          </cell>
          <cell r="K411" t="str">
            <v>-</v>
          </cell>
          <cell r="L411">
            <v>0</v>
          </cell>
          <cell r="M411" t="str">
            <v>-</v>
          </cell>
        </row>
        <row r="412">
          <cell r="A412">
            <v>1997</v>
          </cell>
          <cell r="B412" t="str">
            <v>SE</v>
          </cell>
          <cell r="C412" t="str">
            <v>FF</v>
          </cell>
          <cell r="D412" t="str">
            <v>Serviços Diversos</v>
          </cell>
          <cell r="E412" t="str">
            <v>EDU</v>
          </cell>
          <cell r="F412" t="str">
            <v>UBEE</v>
          </cell>
          <cell r="G412" t="str">
            <v>Ampliação do Colégio Marista</v>
          </cell>
          <cell r="H412">
            <v>2449000</v>
          </cell>
          <cell r="J412">
            <v>35521</v>
          </cell>
          <cell r="K412" t="str">
            <v>-</v>
          </cell>
          <cell r="L412">
            <v>0</v>
          </cell>
          <cell r="M412" t="str">
            <v>-</v>
          </cell>
        </row>
        <row r="413">
          <cell r="A413">
            <v>1997</v>
          </cell>
          <cell r="B413" t="str">
            <v>SE</v>
          </cell>
          <cell r="C413" t="str">
            <v>CV</v>
          </cell>
          <cell r="D413" t="str">
            <v>SPB</v>
          </cell>
          <cell r="E413" t="str">
            <v>TRMA</v>
          </cell>
          <cell r="F413" t="str">
            <v>CBTU</v>
          </cell>
          <cell r="G413" t="str">
            <v>Metrô de Belo Horizonte - Lote 3</v>
          </cell>
          <cell r="H413">
            <v>9572000</v>
          </cell>
          <cell r="J413">
            <v>35551</v>
          </cell>
          <cell r="K413" t="str">
            <v>-</v>
          </cell>
          <cell r="L413">
            <v>0</v>
          </cell>
          <cell r="M413" t="str">
            <v>Cobertura</v>
          </cell>
        </row>
        <row r="414">
          <cell r="A414">
            <v>1997</v>
          </cell>
          <cell r="B414" t="str">
            <v>SE</v>
          </cell>
          <cell r="C414" t="str">
            <v>CV</v>
          </cell>
          <cell r="D414" t="str">
            <v>SPB</v>
          </cell>
          <cell r="E414" t="str">
            <v>TRMA</v>
          </cell>
          <cell r="F414" t="str">
            <v>CBTU</v>
          </cell>
          <cell r="G414" t="str">
            <v>Metrô de Belo Horizonte - Lote 2</v>
          </cell>
          <cell r="H414">
            <v>6569000</v>
          </cell>
          <cell r="J414">
            <v>35551</v>
          </cell>
          <cell r="K414">
            <v>1</v>
          </cell>
          <cell r="L414">
            <v>1</v>
          </cell>
          <cell r="M414" t="str">
            <v>AG / CCCC - 1º Lugar</v>
          </cell>
        </row>
        <row r="415">
          <cell r="A415">
            <v>1997</v>
          </cell>
          <cell r="B415" t="str">
            <v>SE</v>
          </cell>
          <cell r="C415" t="str">
            <v>CV</v>
          </cell>
          <cell r="D415" t="str">
            <v>SPB</v>
          </cell>
          <cell r="E415" t="str">
            <v>TRMA</v>
          </cell>
          <cell r="F415" t="str">
            <v>CBTU</v>
          </cell>
          <cell r="G415" t="str">
            <v>Metrô de Belo Horizonte - Lote 4</v>
          </cell>
          <cell r="H415">
            <v>9990000</v>
          </cell>
          <cell r="J415">
            <v>35551</v>
          </cell>
          <cell r="K415" t="str">
            <v>-</v>
          </cell>
          <cell r="L415">
            <v>0</v>
          </cell>
          <cell r="M415" t="str">
            <v>Cobertura</v>
          </cell>
        </row>
        <row r="416">
          <cell r="A416">
            <v>1997</v>
          </cell>
          <cell r="B416" t="str">
            <v>SE</v>
          </cell>
          <cell r="C416" t="str">
            <v>FF</v>
          </cell>
          <cell r="D416" t="str">
            <v>SID</v>
          </cell>
          <cell r="E416" t="str">
            <v>MIN</v>
          </cell>
          <cell r="F416" t="str">
            <v>C. S. de Tubarão</v>
          </cell>
          <cell r="G416" t="str">
            <v>Laminação de Tiras à Frio</v>
          </cell>
          <cell r="H416">
            <v>69638000</v>
          </cell>
          <cell r="J416">
            <v>35551</v>
          </cell>
          <cell r="K416" t="str">
            <v>-</v>
          </cell>
          <cell r="L416">
            <v>0</v>
          </cell>
          <cell r="M416" t="str">
            <v>-</v>
          </cell>
        </row>
        <row r="417">
          <cell r="A417">
            <v>1997</v>
          </cell>
          <cell r="B417" t="str">
            <v>SE</v>
          </cell>
          <cell r="C417" t="str">
            <v>CV</v>
          </cell>
          <cell r="D417" t="str">
            <v>SPB</v>
          </cell>
          <cell r="E417" t="str">
            <v>TRMA</v>
          </cell>
          <cell r="F417" t="str">
            <v>CBTU</v>
          </cell>
          <cell r="G417" t="str">
            <v>Metrô de Belo Horizonte - Lote 1</v>
          </cell>
          <cell r="H417">
            <v>14949000</v>
          </cell>
          <cell r="J417">
            <v>35551</v>
          </cell>
          <cell r="K417" t="str">
            <v>-</v>
          </cell>
          <cell r="L417">
            <v>0</v>
          </cell>
          <cell r="M417" t="str">
            <v>Cobertura</v>
          </cell>
        </row>
        <row r="418">
          <cell r="A418">
            <v>1997</v>
          </cell>
          <cell r="B418" t="str">
            <v>SE</v>
          </cell>
          <cell r="C418" t="str">
            <v>-</v>
          </cell>
          <cell r="D418" t="str">
            <v>PET</v>
          </cell>
          <cell r="E418" t="str">
            <v>ENE</v>
          </cell>
          <cell r="F418" t="str">
            <v>Petrobrás</v>
          </cell>
          <cell r="G418" t="str">
            <v>Gasoduto de 376,7 km</v>
          </cell>
          <cell r="H418">
            <v>19583000</v>
          </cell>
          <cell r="J418">
            <v>35582</v>
          </cell>
          <cell r="K418" t="str">
            <v>-</v>
          </cell>
          <cell r="L418">
            <v>0</v>
          </cell>
          <cell r="M418" t="str">
            <v>-</v>
          </cell>
        </row>
        <row r="419">
          <cell r="A419">
            <v>1997</v>
          </cell>
          <cell r="B419" t="str">
            <v>SE</v>
          </cell>
          <cell r="C419" t="str">
            <v>GM</v>
          </cell>
          <cell r="D419" t="str">
            <v>MIN</v>
          </cell>
          <cell r="E419" t="str">
            <v>MIN</v>
          </cell>
          <cell r="F419" t="str">
            <v>Ferteco</v>
          </cell>
          <cell r="G419" t="str">
            <v>Terraplenagem do Pátio de Estocagem de Minério</v>
          </cell>
          <cell r="H419">
            <v>4464000</v>
          </cell>
          <cell r="J419">
            <v>35582</v>
          </cell>
          <cell r="K419" t="str">
            <v>-</v>
          </cell>
          <cell r="L419">
            <v>0</v>
          </cell>
          <cell r="M419" t="str">
            <v>-</v>
          </cell>
        </row>
        <row r="420">
          <cell r="A420">
            <v>1997</v>
          </cell>
          <cell r="B420" t="str">
            <v>SE</v>
          </cell>
          <cell r="C420" t="str">
            <v>MAA</v>
          </cell>
          <cell r="D420" t="str">
            <v>PUB</v>
          </cell>
          <cell r="E420" t="str">
            <v>ROD</v>
          </cell>
          <cell r="F420" t="str">
            <v>DERGO</v>
          </cell>
          <cell r="G420" t="str">
            <v>Rodovia Posse - Guarani</v>
          </cell>
          <cell r="H420">
            <v>4425000</v>
          </cell>
          <cell r="J420">
            <v>35643</v>
          </cell>
          <cell r="K420">
            <v>1</v>
          </cell>
          <cell r="L420">
            <v>1</v>
          </cell>
          <cell r="M420" t="str">
            <v>AG - 1º Lugar</v>
          </cell>
        </row>
        <row r="421">
          <cell r="A421">
            <v>1997</v>
          </cell>
          <cell r="B421" t="str">
            <v>SE</v>
          </cell>
          <cell r="C421" t="str">
            <v>GM</v>
          </cell>
          <cell r="D421" t="str">
            <v>MIN</v>
          </cell>
          <cell r="E421" t="str">
            <v>MIN</v>
          </cell>
          <cell r="F421" t="str">
            <v>Ferteco</v>
          </cell>
          <cell r="G421" t="str">
            <v>Terraplenagem do Pátio de Estocagem de Minério</v>
          </cell>
          <cell r="H421">
            <v>1790000</v>
          </cell>
          <cell r="J421">
            <v>35643</v>
          </cell>
          <cell r="K421" t="str">
            <v>-</v>
          </cell>
          <cell r="L421">
            <v>0</v>
          </cell>
          <cell r="M421" t="str">
            <v>-</v>
          </cell>
        </row>
        <row r="422">
          <cell r="A422">
            <v>1997</v>
          </cell>
          <cell r="B422" t="str">
            <v>SE</v>
          </cell>
          <cell r="C422" t="str">
            <v>FF</v>
          </cell>
          <cell r="D422" t="str">
            <v>SID</v>
          </cell>
          <cell r="E422" t="str">
            <v>MIN</v>
          </cell>
          <cell r="F422" t="str">
            <v>Danieli</v>
          </cell>
          <cell r="G422" t="str">
            <v>Laminação de Tiras à Frio</v>
          </cell>
          <cell r="H422">
            <v>40115000</v>
          </cell>
          <cell r="J422">
            <v>35643</v>
          </cell>
          <cell r="K422" t="str">
            <v>-</v>
          </cell>
          <cell r="L422">
            <v>0</v>
          </cell>
          <cell r="M422" t="str">
            <v>-</v>
          </cell>
        </row>
        <row r="423">
          <cell r="A423">
            <v>1997</v>
          </cell>
          <cell r="B423" t="str">
            <v>SE</v>
          </cell>
          <cell r="C423" t="str">
            <v>LC</v>
          </cell>
          <cell r="D423" t="str">
            <v>PUB</v>
          </cell>
          <cell r="E423" t="str">
            <v>ROD</v>
          </cell>
          <cell r="F423" t="str">
            <v>SETO</v>
          </cell>
          <cell r="G423" t="str">
            <v>Rodovia Paranã / Príncipe</v>
          </cell>
          <cell r="H423">
            <v>19235000</v>
          </cell>
          <cell r="J423">
            <v>35674</v>
          </cell>
          <cell r="K423" t="str">
            <v>-</v>
          </cell>
          <cell r="L423">
            <v>0</v>
          </cell>
          <cell r="M423" t="str">
            <v>-</v>
          </cell>
        </row>
        <row r="424">
          <cell r="A424">
            <v>1997</v>
          </cell>
          <cell r="B424" t="str">
            <v>SE</v>
          </cell>
          <cell r="C424" t="str">
            <v>MAA</v>
          </cell>
          <cell r="D424" t="str">
            <v>PUB</v>
          </cell>
          <cell r="E424" t="str">
            <v>ROD</v>
          </cell>
          <cell r="F424" t="str">
            <v>DERGO</v>
          </cell>
          <cell r="G424" t="str">
            <v>Rodovia Iporá / Piranhas</v>
          </cell>
          <cell r="H424">
            <v>4610000</v>
          </cell>
          <cell r="J424">
            <v>35674</v>
          </cell>
          <cell r="K424" t="str">
            <v>-</v>
          </cell>
          <cell r="L424">
            <v>0</v>
          </cell>
          <cell r="M424" t="str">
            <v>-</v>
          </cell>
        </row>
        <row r="425">
          <cell r="A425">
            <v>1997</v>
          </cell>
          <cell r="B425" t="str">
            <v>SE</v>
          </cell>
          <cell r="C425" t="str">
            <v>CV</v>
          </cell>
          <cell r="D425" t="str">
            <v>PUB</v>
          </cell>
          <cell r="E425" t="str">
            <v>ROD</v>
          </cell>
          <cell r="F425" t="str">
            <v>DER-MG</v>
          </cell>
          <cell r="G425" t="str">
            <v>BR-354 - Lavras / Luminárias</v>
          </cell>
          <cell r="H425">
            <v>4006000</v>
          </cell>
          <cell r="J425">
            <v>35704</v>
          </cell>
          <cell r="K425">
            <v>0</v>
          </cell>
          <cell r="L425">
            <v>0</v>
          </cell>
          <cell r="M425" t="str">
            <v>AG eliminada</v>
          </cell>
        </row>
        <row r="426">
          <cell r="A426">
            <v>1997</v>
          </cell>
          <cell r="B426" t="str">
            <v>SE</v>
          </cell>
          <cell r="C426" t="str">
            <v>MAA</v>
          </cell>
          <cell r="D426" t="str">
            <v>PUB</v>
          </cell>
          <cell r="E426" t="str">
            <v>ROD</v>
          </cell>
          <cell r="F426" t="str">
            <v>DNER</v>
          </cell>
          <cell r="G426" t="str">
            <v>Rodovia BR-060 - GO - 43,8 km</v>
          </cell>
          <cell r="H426">
            <v>25767000</v>
          </cell>
          <cell r="J426">
            <v>35735</v>
          </cell>
          <cell r="K426" t="str">
            <v>-</v>
          </cell>
          <cell r="L426">
            <v>0</v>
          </cell>
          <cell r="M426" t="str">
            <v>-</v>
          </cell>
        </row>
        <row r="427">
          <cell r="A427">
            <v>1997</v>
          </cell>
          <cell r="B427" t="str">
            <v>SE</v>
          </cell>
          <cell r="C427" t="str">
            <v>FF</v>
          </cell>
          <cell r="D427" t="str">
            <v>SID</v>
          </cell>
          <cell r="E427" t="str">
            <v>IND</v>
          </cell>
          <cell r="F427" t="str">
            <v>C. S. de Tubarão</v>
          </cell>
          <cell r="G427" t="str">
            <v>Laminação de Tiras à Quente</v>
          </cell>
          <cell r="H427">
            <v>52067000</v>
          </cell>
          <cell r="J427">
            <v>35735</v>
          </cell>
          <cell r="K427" t="str">
            <v>-</v>
          </cell>
          <cell r="L427">
            <v>0</v>
          </cell>
          <cell r="M427" t="str">
            <v>-</v>
          </cell>
        </row>
        <row r="428">
          <cell r="A428">
            <v>1997</v>
          </cell>
          <cell r="B428" t="str">
            <v>SL</v>
          </cell>
          <cell r="C428" t="str">
            <v>VAL</v>
          </cell>
          <cell r="D428" t="str">
            <v>SPB</v>
          </cell>
          <cell r="E428" t="str">
            <v>DIV</v>
          </cell>
          <cell r="F428" t="str">
            <v>ECT</v>
          </cell>
          <cell r="G428" t="str">
            <v>Complexo Operacional dos Correios de POA</v>
          </cell>
          <cell r="H428">
            <v>12488000</v>
          </cell>
          <cell r="J428">
            <v>35462</v>
          </cell>
          <cell r="K428" t="str">
            <v>-</v>
          </cell>
          <cell r="L428">
            <v>0</v>
          </cell>
          <cell r="M428" t="str">
            <v>-</v>
          </cell>
        </row>
        <row r="429">
          <cell r="A429">
            <v>1997</v>
          </cell>
          <cell r="B429" t="str">
            <v>SL</v>
          </cell>
          <cell r="C429" t="str">
            <v>VAL</v>
          </cell>
          <cell r="D429" t="str">
            <v>PUB</v>
          </cell>
          <cell r="E429" t="str">
            <v>IND</v>
          </cell>
          <cell r="F429" t="str">
            <v>AUDI</v>
          </cell>
          <cell r="G429" t="str">
            <v>Terraplenagem da Fábrica da AUDI</v>
          </cell>
          <cell r="H429">
            <v>16237000</v>
          </cell>
          <cell r="J429">
            <v>35490</v>
          </cell>
          <cell r="K429" t="str">
            <v>-</v>
          </cell>
          <cell r="L429">
            <v>0</v>
          </cell>
          <cell r="M429" t="str">
            <v>-</v>
          </cell>
        </row>
        <row r="430">
          <cell r="A430">
            <v>1997</v>
          </cell>
          <cell r="B430" t="str">
            <v>SL</v>
          </cell>
          <cell r="C430" t="str">
            <v>VAL</v>
          </cell>
          <cell r="D430" t="str">
            <v>PUB</v>
          </cell>
          <cell r="E430" t="str">
            <v>IND</v>
          </cell>
          <cell r="F430" t="str">
            <v>RENAULT</v>
          </cell>
          <cell r="G430" t="str">
            <v>Fábrica da Renault no Paraná</v>
          </cell>
          <cell r="H430">
            <v>10058000</v>
          </cell>
          <cell r="J430">
            <v>35490</v>
          </cell>
          <cell r="K430" t="str">
            <v>-</v>
          </cell>
          <cell r="L430">
            <v>0</v>
          </cell>
          <cell r="M430" t="str">
            <v>-</v>
          </cell>
        </row>
        <row r="431">
          <cell r="A431">
            <v>1997</v>
          </cell>
          <cell r="B431" t="str">
            <v>SL</v>
          </cell>
          <cell r="C431" t="str">
            <v>RP</v>
          </cell>
          <cell r="D431" t="str">
            <v>SPB</v>
          </cell>
          <cell r="E431" t="str">
            <v>SAN</v>
          </cell>
          <cell r="F431" t="str">
            <v>CORSAN</v>
          </cell>
          <cell r="G431" t="str">
            <v>Barragem do Lago Dourado</v>
          </cell>
          <cell r="H431">
            <v>4490000</v>
          </cell>
          <cell r="J431">
            <v>35521</v>
          </cell>
          <cell r="K431">
            <v>1</v>
          </cell>
          <cell r="L431">
            <v>1</v>
          </cell>
          <cell r="M431" t="str">
            <v>AG - 1º Lugar</v>
          </cell>
        </row>
        <row r="432">
          <cell r="A432">
            <v>1997</v>
          </cell>
          <cell r="B432" t="str">
            <v>SL</v>
          </cell>
          <cell r="C432" t="str">
            <v>RP</v>
          </cell>
          <cell r="D432" t="str">
            <v>PUB</v>
          </cell>
          <cell r="E432" t="str">
            <v>ROD</v>
          </cell>
          <cell r="F432" t="str">
            <v>DAER</v>
          </cell>
          <cell r="G432" t="str">
            <v>Terraplenagem da Fábrica da Brahma - Viamão</v>
          </cell>
          <cell r="H432">
            <v>2916000</v>
          </cell>
          <cell r="J432">
            <v>35551</v>
          </cell>
          <cell r="K432">
            <v>1</v>
          </cell>
          <cell r="L432">
            <v>1</v>
          </cell>
          <cell r="M432" t="str">
            <v>AG - 1º Lugar</v>
          </cell>
        </row>
        <row r="433">
          <cell r="A433">
            <v>1997</v>
          </cell>
          <cell r="B433" t="str">
            <v>SL</v>
          </cell>
          <cell r="C433" t="str">
            <v>RP</v>
          </cell>
          <cell r="D433" t="str">
            <v>PUB</v>
          </cell>
          <cell r="E433" t="str">
            <v>ROD</v>
          </cell>
          <cell r="F433" t="str">
            <v>DAER</v>
          </cell>
          <cell r="G433" t="str">
            <v>Terraplenagem da Fábrica da GM</v>
          </cell>
          <cell r="H433">
            <v>24748000</v>
          </cell>
          <cell r="J433">
            <v>35551</v>
          </cell>
          <cell r="K433" t="str">
            <v>-</v>
          </cell>
          <cell r="L433">
            <v>0</v>
          </cell>
          <cell r="M433" t="str">
            <v>-</v>
          </cell>
        </row>
        <row r="434">
          <cell r="A434">
            <v>1997</v>
          </cell>
          <cell r="B434" t="str">
            <v>SL</v>
          </cell>
          <cell r="C434" t="str">
            <v>VAL</v>
          </cell>
          <cell r="D434" t="str">
            <v>Serviços Diversos</v>
          </cell>
          <cell r="E434" t="str">
            <v>NAV</v>
          </cell>
          <cell r="F434" t="str">
            <v>TPPF S.A.</v>
          </cell>
          <cell r="G434" t="str">
            <v>Terminal Portuário Ponta do Félix</v>
          </cell>
          <cell r="H434">
            <v>4215000</v>
          </cell>
          <cell r="J434">
            <v>35582</v>
          </cell>
          <cell r="K434">
            <v>1</v>
          </cell>
          <cell r="L434">
            <v>1</v>
          </cell>
          <cell r="M434" t="str">
            <v>AG - 1º Lugar</v>
          </cell>
        </row>
        <row r="435">
          <cell r="A435">
            <v>1997</v>
          </cell>
          <cell r="B435" t="str">
            <v>SL</v>
          </cell>
          <cell r="C435" t="str">
            <v>VAL</v>
          </cell>
          <cell r="D435" t="str">
            <v>SPB</v>
          </cell>
          <cell r="E435" t="str">
            <v>ROD</v>
          </cell>
          <cell r="F435" t="str">
            <v>Rodonorte SA</v>
          </cell>
          <cell r="G435" t="str">
            <v>Anel Rodoviário do Paraná</v>
          </cell>
          <cell r="H435">
            <v>16068000</v>
          </cell>
          <cell r="J435">
            <v>35612</v>
          </cell>
          <cell r="K435">
            <v>1</v>
          </cell>
          <cell r="L435">
            <v>1</v>
          </cell>
          <cell r="M435" t="str">
            <v>AG - 1º Lugar</v>
          </cell>
        </row>
        <row r="436">
          <cell r="A436">
            <v>1997</v>
          </cell>
          <cell r="B436" t="str">
            <v>SL</v>
          </cell>
          <cell r="C436" t="str">
            <v>RP</v>
          </cell>
          <cell r="D436" t="str">
            <v>PUB</v>
          </cell>
          <cell r="E436" t="str">
            <v>ROD</v>
          </cell>
          <cell r="F436" t="str">
            <v>DAER</v>
          </cell>
          <cell r="G436" t="str">
            <v>RS-168 - Roque Gonzalez / São Paulo das Missões</v>
          </cell>
          <cell r="H436">
            <v>4287000</v>
          </cell>
          <cell r="J436">
            <v>35643</v>
          </cell>
          <cell r="K436" t="str">
            <v>-</v>
          </cell>
          <cell r="L436" t="str">
            <v>-</v>
          </cell>
          <cell r="M436" t="str">
            <v>-</v>
          </cell>
        </row>
        <row r="437">
          <cell r="A437">
            <v>1997</v>
          </cell>
          <cell r="B437" t="str">
            <v>SL</v>
          </cell>
          <cell r="C437" t="str">
            <v>VAL</v>
          </cell>
          <cell r="D437" t="str">
            <v>PUB</v>
          </cell>
          <cell r="E437" t="str">
            <v>SAN</v>
          </cell>
          <cell r="F437" t="str">
            <v>SUDERHSA</v>
          </cell>
          <cell r="G437" t="str">
            <v>Controle de Cheias do Alto do Iguaçu</v>
          </cell>
          <cell r="H437">
            <v>11110000</v>
          </cell>
          <cell r="J437">
            <v>35704</v>
          </cell>
          <cell r="K437" t="str">
            <v>-</v>
          </cell>
          <cell r="L437" t="str">
            <v>-</v>
          </cell>
          <cell r="M437" t="str">
            <v>-</v>
          </cell>
        </row>
        <row r="438">
          <cell r="A438">
            <v>1997</v>
          </cell>
          <cell r="B438" t="str">
            <v>SL</v>
          </cell>
          <cell r="C438" t="str">
            <v>ZU</v>
          </cell>
          <cell r="D438" t="str">
            <v>SPB</v>
          </cell>
          <cell r="E438" t="str">
            <v>SAN</v>
          </cell>
          <cell r="F438" t="str">
            <v>CASAN</v>
          </cell>
          <cell r="G438" t="str">
            <v>Saneamento do Sistema de Esgoto de Chapecó - SC</v>
          </cell>
          <cell r="H438">
            <v>29537000</v>
          </cell>
          <cell r="J438">
            <v>35704</v>
          </cell>
          <cell r="K438" t="str">
            <v>-</v>
          </cell>
          <cell r="L438" t="str">
            <v>-</v>
          </cell>
          <cell r="M438" t="str">
            <v>-</v>
          </cell>
        </row>
        <row r="439">
          <cell r="A439">
            <v>1998</v>
          </cell>
          <cell r="B439" t="str">
            <v>NE</v>
          </cell>
          <cell r="C439" t="str">
            <v>MAC</v>
          </cell>
          <cell r="D439" t="str">
            <v>SPB</v>
          </cell>
          <cell r="E439" t="str">
            <v>TRMA</v>
          </cell>
          <cell r="F439" t="str">
            <v>CBTU</v>
          </cell>
          <cell r="G439" t="str">
            <v>Metrô de Recife - Lote 6</v>
          </cell>
          <cell r="H439">
            <v>12283000</v>
          </cell>
          <cell r="J439">
            <v>35796</v>
          </cell>
          <cell r="K439" t="str">
            <v>-</v>
          </cell>
          <cell r="L439">
            <v>0</v>
          </cell>
          <cell r="M439" t="str">
            <v>-</v>
          </cell>
        </row>
        <row r="440">
          <cell r="A440">
            <v>1998</v>
          </cell>
          <cell r="B440" t="str">
            <v>NE</v>
          </cell>
          <cell r="C440" t="str">
            <v>MAC</v>
          </cell>
          <cell r="D440" t="str">
            <v>SPB</v>
          </cell>
          <cell r="E440" t="str">
            <v>TRMA</v>
          </cell>
          <cell r="F440" t="str">
            <v>CBTU</v>
          </cell>
          <cell r="G440" t="str">
            <v>Metrô de Recife - Lote 3</v>
          </cell>
          <cell r="H440">
            <v>5500000</v>
          </cell>
          <cell r="I440">
            <v>1</v>
          </cell>
          <cell r="J440">
            <v>35796</v>
          </cell>
          <cell r="K440">
            <v>1</v>
          </cell>
          <cell r="L440">
            <v>1</v>
          </cell>
          <cell r="M440" t="str">
            <v>AG - 1º Lugar</v>
          </cell>
        </row>
        <row r="441">
          <cell r="A441">
            <v>1998</v>
          </cell>
          <cell r="B441" t="str">
            <v>NE</v>
          </cell>
          <cell r="C441" t="str">
            <v>MAC</v>
          </cell>
          <cell r="D441" t="str">
            <v>SPB</v>
          </cell>
          <cell r="E441" t="str">
            <v>TRMA</v>
          </cell>
          <cell r="F441" t="str">
            <v>CBTU</v>
          </cell>
          <cell r="G441" t="str">
            <v>Metrô de Recife - Lote 1</v>
          </cell>
          <cell r="H441">
            <v>19679000</v>
          </cell>
          <cell r="J441">
            <v>35796</v>
          </cell>
          <cell r="K441" t="str">
            <v>-</v>
          </cell>
          <cell r="L441" t="str">
            <v>-</v>
          </cell>
          <cell r="M441" t="str">
            <v>-</v>
          </cell>
        </row>
        <row r="442">
          <cell r="A442">
            <v>1998</v>
          </cell>
          <cell r="B442" t="str">
            <v>NE</v>
          </cell>
          <cell r="C442" t="str">
            <v>MAC</v>
          </cell>
          <cell r="D442" t="str">
            <v>SPB</v>
          </cell>
          <cell r="E442" t="str">
            <v>TRMA</v>
          </cell>
          <cell r="F442" t="str">
            <v>CBTU</v>
          </cell>
          <cell r="G442" t="str">
            <v>Metrô de Recife - Lote 4</v>
          </cell>
          <cell r="H442">
            <v>17576000</v>
          </cell>
          <cell r="J442">
            <v>35796</v>
          </cell>
          <cell r="K442" t="str">
            <v>-</v>
          </cell>
          <cell r="L442" t="str">
            <v>-</v>
          </cell>
          <cell r="M442" t="str">
            <v>-</v>
          </cell>
        </row>
        <row r="443">
          <cell r="A443">
            <v>1998</v>
          </cell>
          <cell r="B443" t="str">
            <v>NE</v>
          </cell>
          <cell r="C443" t="str">
            <v>SL</v>
          </cell>
          <cell r="D443" t="str">
            <v>SPB</v>
          </cell>
          <cell r="E443" t="str">
            <v>AER</v>
          </cell>
          <cell r="F443" t="str">
            <v>INFRAERO</v>
          </cell>
          <cell r="G443" t="str">
            <v>Aeroporto de Brasília</v>
          </cell>
          <cell r="H443">
            <v>96880000</v>
          </cell>
          <cell r="I443">
            <v>1</v>
          </cell>
          <cell r="J443">
            <v>35796</v>
          </cell>
          <cell r="K443" t="str">
            <v>-</v>
          </cell>
          <cell r="L443" t="str">
            <v>-</v>
          </cell>
          <cell r="M443" t="str">
            <v>-</v>
          </cell>
        </row>
        <row r="444">
          <cell r="A444">
            <v>1998</v>
          </cell>
          <cell r="B444" t="str">
            <v>NE</v>
          </cell>
          <cell r="C444" t="str">
            <v>MAC</v>
          </cell>
          <cell r="D444" t="str">
            <v>SPB</v>
          </cell>
          <cell r="E444" t="str">
            <v>TRMA</v>
          </cell>
          <cell r="F444" t="str">
            <v>CBTU</v>
          </cell>
          <cell r="G444" t="str">
            <v>Metrô de Recife - Lote 2</v>
          </cell>
          <cell r="H444">
            <v>12328000</v>
          </cell>
          <cell r="J444">
            <v>35796</v>
          </cell>
          <cell r="K444" t="str">
            <v>-</v>
          </cell>
          <cell r="L444" t="str">
            <v>-</v>
          </cell>
          <cell r="M444" t="str">
            <v>-</v>
          </cell>
        </row>
        <row r="445">
          <cell r="A445">
            <v>1998</v>
          </cell>
          <cell r="B445" t="str">
            <v>NE</v>
          </cell>
          <cell r="C445" t="str">
            <v>RPol</v>
          </cell>
          <cell r="D445" t="str">
            <v>PUB</v>
          </cell>
          <cell r="E445" t="str">
            <v>ROD</v>
          </cell>
          <cell r="F445" t="str">
            <v>DNER</v>
          </cell>
          <cell r="G445" t="str">
            <v>Rodovia MA-101 - Santa Helena / Nunes Freire</v>
          </cell>
          <cell r="H445">
            <v>10646000</v>
          </cell>
          <cell r="I445">
            <v>1</v>
          </cell>
          <cell r="J445">
            <v>35855</v>
          </cell>
          <cell r="K445" t="str">
            <v>-</v>
          </cell>
          <cell r="L445" t="str">
            <v>-</v>
          </cell>
          <cell r="M445" t="str">
            <v>-</v>
          </cell>
        </row>
        <row r="446">
          <cell r="A446">
            <v>1998</v>
          </cell>
          <cell r="B446" t="str">
            <v>NE</v>
          </cell>
          <cell r="C446" t="str">
            <v>COL</v>
          </cell>
          <cell r="D446" t="str">
            <v>PUB</v>
          </cell>
          <cell r="E446" t="str">
            <v>AGR</v>
          </cell>
          <cell r="F446" t="str">
            <v>CODEVASF</v>
          </cell>
          <cell r="G446" t="str">
            <v>Projeto Salitre</v>
          </cell>
          <cell r="H446">
            <v>26467000</v>
          </cell>
          <cell r="J446">
            <v>35855</v>
          </cell>
          <cell r="K446" t="str">
            <v>-</v>
          </cell>
          <cell r="L446" t="str">
            <v>-</v>
          </cell>
          <cell r="M446" t="str">
            <v>-</v>
          </cell>
        </row>
        <row r="447">
          <cell r="A447">
            <v>1998</v>
          </cell>
          <cell r="B447" t="str">
            <v>NE</v>
          </cell>
          <cell r="C447" t="str">
            <v>COL</v>
          </cell>
          <cell r="D447" t="str">
            <v>PUB</v>
          </cell>
          <cell r="E447" t="str">
            <v>AGR</v>
          </cell>
          <cell r="F447" t="str">
            <v>CODEVASF</v>
          </cell>
          <cell r="G447" t="str">
            <v>Projeto Pontal Sul</v>
          </cell>
          <cell r="H447">
            <v>29564000</v>
          </cell>
          <cell r="J447">
            <v>35886</v>
          </cell>
          <cell r="K447" t="str">
            <v>-</v>
          </cell>
          <cell r="L447" t="str">
            <v>-</v>
          </cell>
          <cell r="M447" t="str">
            <v>-</v>
          </cell>
        </row>
        <row r="448">
          <cell r="A448">
            <v>1998</v>
          </cell>
          <cell r="B448" t="str">
            <v>NE</v>
          </cell>
          <cell r="C448" t="str">
            <v>RPol</v>
          </cell>
          <cell r="D448" t="str">
            <v>PUB</v>
          </cell>
          <cell r="E448" t="str">
            <v>ROD</v>
          </cell>
          <cell r="F448" t="str">
            <v>DERMA</v>
          </cell>
          <cell r="G448" t="str">
            <v>MA-034 - Caxias / BR-226</v>
          </cell>
          <cell r="H448">
            <v>3142000</v>
          </cell>
          <cell r="I448">
            <v>1</v>
          </cell>
          <cell r="J448">
            <v>35916</v>
          </cell>
          <cell r="K448">
            <v>1</v>
          </cell>
          <cell r="L448">
            <v>1</v>
          </cell>
          <cell r="M448" t="str">
            <v>AG - 1º Lugar</v>
          </cell>
        </row>
        <row r="449">
          <cell r="A449">
            <v>1998</v>
          </cell>
          <cell r="B449" t="str">
            <v>NE</v>
          </cell>
          <cell r="C449" t="str">
            <v>MAC</v>
          </cell>
          <cell r="D449" t="str">
            <v>PUB</v>
          </cell>
          <cell r="E449" t="str">
            <v>AER</v>
          </cell>
          <cell r="F449" t="str">
            <v>MAer</v>
          </cell>
          <cell r="G449" t="str">
            <v>Recapeamento da Pista do Aeroporto de Ponta Pelada</v>
          </cell>
          <cell r="H449">
            <v>3937000</v>
          </cell>
          <cell r="J449">
            <v>35916</v>
          </cell>
          <cell r="K449">
            <v>1</v>
          </cell>
          <cell r="L449">
            <v>1</v>
          </cell>
          <cell r="M449" t="str">
            <v>AG - 1º Lugar</v>
          </cell>
        </row>
        <row r="450">
          <cell r="A450">
            <v>1998</v>
          </cell>
          <cell r="B450" t="str">
            <v>NE</v>
          </cell>
          <cell r="C450" t="str">
            <v>-</v>
          </cell>
          <cell r="D450" t="str">
            <v>PUB</v>
          </cell>
          <cell r="E450" t="str">
            <v>SAN</v>
          </cell>
          <cell r="F450" t="str">
            <v>SEMARH</v>
          </cell>
          <cell r="G450" t="str">
            <v>Barragem de Acauã - PB</v>
          </cell>
          <cell r="H450">
            <v>37358000</v>
          </cell>
          <cell r="J450">
            <v>35947</v>
          </cell>
          <cell r="K450" t="str">
            <v>-</v>
          </cell>
          <cell r="L450" t="str">
            <v>-</v>
          </cell>
          <cell r="M450" t="str">
            <v>-</v>
          </cell>
        </row>
        <row r="451">
          <cell r="A451">
            <v>1998</v>
          </cell>
          <cell r="B451" t="str">
            <v>NE</v>
          </cell>
          <cell r="C451" t="str">
            <v>MS</v>
          </cell>
          <cell r="D451" t="str">
            <v>PUB</v>
          </cell>
          <cell r="E451" t="str">
            <v>ROD</v>
          </cell>
          <cell r="F451" t="str">
            <v>DERMA</v>
          </cell>
          <cell r="G451" t="str">
            <v>MA-226 - Baú / Buriti Bravo</v>
          </cell>
          <cell r="H451">
            <v>5900000</v>
          </cell>
          <cell r="J451">
            <v>36008</v>
          </cell>
          <cell r="K451" t="str">
            <v>-</v>
          </cell>
          <cell r="L451" t="str">
            <v>-</v>
          </cell>
          <cell r="M451" t="str">
            <v>-</v>
          </cell>
        </row>
        <row r="452">
          <cell r="A452">
            <v>1998</v>
          </cell>
          <cell r="B452" t="str">
            <v>NE</v>
          </cell>
          <cell r="C452" t="str">
            <v>MAC</v>
          </cell>
          <cell r="D452" t="str">
            <v>PUB</v>
          </cell>
          <cell r="E452" t="str">
            <v>SAN</v>
          </cell>
          <cell r="F452" t="str">
            <v>DNOCS</v>
          </cell>
          <cell r="G452" t="str">
            <v>Barragem de Pelo Sinal</v>
          </cell>
          <cell r="H452">
            <v>0</v>
          </cell>
          <cell r="J452">
            <v>35855</v>
          </cell>
          <cell r="K452" t="str">
            <v>-</v>
          </cell>
          <cell r="L452" t="str">
            <v>-</v>
          </cell>
          <cell r="M452" t="str">
            <v>Atualização de preços contratados</v>
          </cell>
        </row>
        <row r="453">
          <cell r="A453">
            <v>1998</v>
          </cell>
          <cell r="B453" t="str">
            <v>SE</v>
          </cell>
          <cell r="C453" t="str">
            <v>GM</v>
          </cell>
          <cell r="D453" t="str">
            <v>AUT</v>
          </cell>
          <cell r="E453" t="str">
            <v>IND</v>
          </cell>
          <cell r="F453" t="str">
            <v>Iveco-FIAT</v>
          </cell>
          <cell r="G453" t="str">
            <v>Terraplenagem e Imprimação da Área da Fábrica</v>
          </cell>
          <cell r="H453">
            <v>3355000</v>
          </cell>
          <cell r="J453">
            <v>35796</v>
          </cell>
          <cell r="K453" t="str">
            <v>-</v>
          </cell>
          <cell r="L453" t="str">
            <v>-</v>
          </cell>
          <cell r="M453" t="str">
            <v>-</v>
          </cell>
        </row>
        <row r="454">
          <cell r="A454">
            <v>1998</v>
          </cell>
          <cell r="B454" t="str">
            <v>SE</v>
          </cell>
          <cell r="C454" t="str">
            <v>XXX</v>
          </cell>
          <cell r="D454" t="str">
            <v>MIN</v>
          </cell>
          <cell r="E454" t="str">
            <v>MIN</v>
          </cell>
          <cell r="F454" t="str">
            <v>NATRON</v>
          </cell>
          <cell r="G454" t="str">
            <v>Empreendimento Mineração Industrial</v>
          </cell>
          <cell r="H454">
            <v>42653000</v>
          </cell>
          <cell r="J454">
            <v>35796</v>
          </cell>
          <cell r="K454" t="str">
            <v>-</v>
          </cell>
          <cell r="L454" t="str">
            <v>-</v>
          </cell>
          <cell r="M454" t="str">
            <v>-</v>
          </cell>
        </row>
        <row r="455">
          <cell r="A455">
            <v>1998</v>
          </cell>
          <cell r="B455" t="str">
            <v>SE</v>
          </cell>
          <cell r="C455" t="str">
            <v>GM</v>
          </cell>
          <cell r="D455" t="str">
            <v>AUT</v>
          </cell>
          <cell r="E455" t="str">
            <v>IND</v>
          </cell>
          <cell r="F455" t="str">
            <v>FIAT</v>
          </cell>
          <cell r="G455" t="str">
            <v>Ampliação da Área de Impalntação do Motor Fire</v>
          </cell>
          <cell r="H455">
            <v>7624000</v>
          </cell>
          <cell r="J455">
            <v>35827</v>
          </cell>
          <cell r="K455" t="str">
            <v>-</v>
          </cell>
          <cell r="L455" t="str">
            <v>-</v>
          </cell>
          <cell r="M455" t="str">
            <v>-</v>
          </cell>
        </row>
        <row r="456">
          <cell r="A456">
            <v>1998</v>
          </cell>
          <cell r="B456" t="str">
            <v>SE</v>
          </cell>
          <cell r="C456" t="str">
            <v>SL</v>
          </cell>
          <cell r="D456" t="str">
            <v>PET</v>
          </cell>
          <cell r="E456" t="str">
            <v>ENE</v>
          </cell>
          <cell r="F456" t="str">
            <v>Petrobrás</v>
          </cell>
          <cell r="G456" t="str">
            <v>Gasoduto entre Barra do Furado e Cabiúnas - 69 km</v>
          </cell>
          <cell r="H456">
            <v>5525000</v>
          </cell>
          <cell r="J456">
            <v>35855</v>
          </cell>
          <cell r="K456" t="str">
            <v>-</v>
          </cell>
          <cell r="L456" t="str">
            <v>-</v>
          </cell>
          <cell r="M456" t="str">
            <v>-</v>
          </cell>
        </row>
        <row r="457">
          <cell r="A457">
            <v>1998</v>
          </cell>
          <cell r="B457" t="str">
            <v>SE</v>
          </cell>
          <cell r="C457" t="str">
            <v>MAA</v>
          </cell>
          <cell r="D457" t="str">
            <v>PUB</v>
          </cell>
          <cell r="E457" t="str">
            <v>ROD</v>
          </cell>
          <cell r="F457" t="str">
            <v>DERGO</v>
          </cell>
          <cell r="G457" t="str">
            <v>Trecho Itapirapuã / Matrinchã</v>
          </cell>
          <cell r="H457">
            <v>3271000</v>
          </cell>
          <cell r="J457">
            <v>35855</v>
          </cell>
          <cell r="K457" t="str">
            <v>-</v>
          </cell>
          <cell r="L457" t="str">
            <v>-</v>
          </cell>
          <cell r="M457" t="str">
            <v>-</v>
          </cell>
        </row>
        <row r="458">
          <cell r="A458">
            <v>1998</v>
          </cell>
          <cell r="B458" t="str">
            <v>SE</v>
          </cell>
          <cell r="C458" t="str">
            <v>CV</v>
          </cell>
          <cell r="D458" t="str">
            <v>SPB</v>
          </cell>
          <cell r="E458" t="str">
            <v>DIV</v>
          </cell>
          <cell r="F458" t="str">
            <v>P.M. B. H.</v>
          </cell>
          <cell r="G458" t="str">
            <v>Coleta de Lixo - Lote 1</v>
          </cell>
          <cell r="H458">
            <v>4757000</v>
          </cell>
          <cell r="J458">
            <v>35855</v>
          </cell>
          <cell r="K458" t="str">
            <v>-</v>
          </cell>
          <cell r="L458" t="str">
            <v>-</v>
          </cell>
          <cell r="M458" t="str">
            <v>-</v>
          </cell>
        </row>
        <row r="459">
          <cell r="A459">
            <v>1998</v>
          </cell>
          <cell r="B459" t="str">
            <v>SE</v>
          </cell>
          <cell r="C459" t="str">
            <v>CV</v>
          </cell>
          <cell r="D459" t="str">
            <v>SPB</v>
          </cell>
          <cell r="E459" t="str">
            <v>DIV</v>
          </cell>
          <cell r="F459" t="str">
            <v>P.M. B. H.</v>
          </cell>
          <cell r="G459" t="str">
            <v>Coleta de Lixo - Lote 2</v>
          </cell>
          <cell r="H459">
            <v>4725000</v>
          </cell>
          <cell r="J459">
            <v>35855</v>
          </cell>
          <cell r="K459" t="str">
            <v>-</v>
          </cell>
          <cell r="L459" t="str">
            <v>-</v>
          </cell>
          <cell r="M459" t="str">
            <v>-</v>
          </cell>
        </row>
        <row r="460">
          <cell r="A460">
            <v>1998</v>
          </cell>
          <cell r="B460" t="str">
            <v>SE</v>
          </cell>
          <cell r="C460" t="str">
            <v>XXX</v>
          </cell>
          <cell r="D460" t="str">
            <v>SID</v>
          </cell>
          <cell r="E460" t="str">
            <v>MIN</v>
          </cell>
          <cell r="F460" t="str">
            <v>DEMAG</v>
          </cell>
          <cell r="G460" t="str">
            <v xml:space="preserve">Laminação de Tiras à Quente </v>
          </cell>
          <cell r="H460">
            <v>28418000</v>
          </cell>
          <cell r="J460">
            <v>35886</v>
          </cell>
          <cell r="K460" t="str">
            <v>-</v>
          </cell>
          <cell r="L460" t="str">
            <v>-</v>
          </cell>
          <cell r="M460" t="str">
            <v>-</v>
          </cell>
        </row>
        <row r="461">
          <cell r="A461">
            <v>1998</v>
          </cell>
          <cell r="B461" t="str">
            <v>SE</v>
          </cell>
          <cell r="C461" t="str">
            <v>MAA</v>
          </cell>
          <cell r="D461" t="str">
            <v>PUB</v>
          </cell>
          <cell r="E461" t="str">
            <v>ROD</v>
          </cell>
          <cell r="F461" t="str">
            <v>DERGO</v>
          </cell>
          <cell r="G461" t="str">
            <v>Rodovia São Miguel do Araguaia - Divisa GO/TO</v>
          </cell>
          <cell r="H461">
            <v>4558000</v>
          </cell>
          <cell r="J461">
            <v>35886</v>
          </cell>
          <cell r="K461" t="str">
            <v>-</v>
          </cell>
          <cell r="L461" t="str">
            <v>-</v>
          </cell>
          <cell r="M461" t="str">
            <v>-</v>
          </cell>
        </row>
        <row r="462">
          <cell r="A462">
            <v>1998</v>
          </cell>
          <cell r="B462" t="str">
            <v>SE</v>
          </cell>
          <cell r="C462" t="str">
            <v>CV</v>
          </cell>
          <cell r="D462" t="str">
            <v>SPB</v>
          </cell>
          <cell r="E462" t="str">
            <v>DIV</v>
          </cell>
          <cell r="F462" t="str">
            <v>P.M. Contagem</v>
          </cell>
          <cell r="G462" t="str">
            <v>Coleta de Lixo Industrial</v>
          </cell>
          <cell r="H462">
            <v>350000</v>
          </cell>
          <cell r="J462">
            <v>35947</v>
          </cell>
          <cell r="K462" t="str">
            <v>-</v>
          </cell>
          <cell r="L462" t="str">
            <v>-</v>
          </cell>
          <cell r="M462" t="str">
            <v>-</v>
          </cell>
        </row>
        <row r="463">
          <cell r="A463">
            <v>1998</v>
          </cell>
          <cell r="B463" t="str">
            <v>SE</v>
          </cell>
          <cell r="C463" t="str">
            <v>LC</v>
          </cell>
          <cell r="D463" t="str">
            <v>PUB</v>
          </cell>
          <cell r="E463" t="str">
            <v>ROD</v>
          </cell>
          <cell r="F463" t="str">
            <v>SETO</v>
          </cell>
          <cell r="G463" t="str">
            <v>TO-010 - Santa Maria / Recursolândia</v>
          </cell>
          <cell r="H463">
            <v>16299000</v>
          </cell>
          <cell r="I463">
            <v>1</v>
          </cell>
          <cell r="J463">
            <v>35977</v>
          </cell>
          <cell r="K463">
            <v>1</v>
          </cell>
          <cell r="M463" t="str">
            <v>AG - 1º Lugar</v>
          </cell>
        </row>
        <row r="464">
          <cell r="A464">
            <v>1998</v>
          </cell>
          <cell r="B464" t="str">
            <v>SE</v>
          </cell>
          <cell r="C464" t="str">
            <v>CV</v>
          </cell>
          <cell r="D464" t="str">
            <v>PUB</v>
          </cell>
          <cell r="E464" t="str">
            <v>AGR</v>
          </cell>
          <cell r="F464" t="str">
            <v>SEAPA</v>
          </cell>
          <cell r="G464" t="str">
            <v>Jaíba II - Lote 1</v>
          </cell>
          <cell r="H464">
            <v>15672000</v>
          </cell>
          <cell r="J464">
            <v>35977</v>
          </cell>
          <cell r="K464" t="str">
            <v>-</v>
          </cell>
          <cell r="L464">
            <v>0</v>
          </cell>
          <cell r="M464" t="str">
            <v>AG - 1º Lugar</v>
          </cell>
        </row>
        <row r="465">
          <cell r="A465">
            <v>1998</v>
          </cell>
          <cell r="B465" t="str">
            <v>SE</v>
          </cell>
          <cell r="C465" t="str">
            <v>CV</v>
          </cell>
          <cell r="D465" t="str">
            <v>PUB</v>
          </cell>
          <cell r="E465" t="str">
            <v>AGR</v>
          </cell>
          <cell r="F465" t="str">
            <v>SEAPA</v>
          </cell>
          <cell r="G465" t="str">
            <v>Jaíba II - Lote 2</v>
          </cell>
          <cell r="H465">
            <v>9731000</v>
          </cell>
          <cell r="I465">
            <v>1</v>
          </cell>
          <cell r="J465">
            <v>35977</v>
          </cell>
          <cell r="K465">
            <v>1</v>
          </cell>
          <cell r="L465">
            <v>1</v>
          </cell>
          <cell r="M465" t="str">
            <v>AG - 1º Lugar</v>
          </cell>
        </row>
        <row r="466">
          <cell r="A466">
            <v>1998</v>
          </cell>
          <cell r="B466" t="str">
            <v>SE</v>
          </cell>
          <cell r="C466" t="str">
            <v>CV</v>
          </cell>
          <cell r="D466" t="str">
            <v>PUB</v>
          </cell>
          <cell r="E466" t="str">
            <v>AGR</v>
          </cell>
          <cell r="F466" t="str">
            <v>SEAPA</v>
          </cell>
          <cell r="G466" t="str">
            <v>Jaíba II - Lote 3</v>
          </cell>
          <cell r="H466">
            <v>16755000</v>
          </cell>
          <cell r="J466">
            <v>35977</v>
          </cell>
          <cell r="K466" t="str">
            <v>-</v>
          </cell>
          <cell r="L466">
            <v>0</v>
          </cell>
          <cell r="M466" t="str">
            <v>-</v>
          </cell>
        </row>
        <row r="467">
          <cell r="A467">
            <v>1998</v>
          </cell>
          <cell r="B467" t="str">
            <v>SE</v>
          </cell>
          <cell r="C467" t="str">
            <v>MAA</v>
          </cell>
          <cell r="D467" t="str">
            <v>PUB</v>
          </cell>
          <cell r="E467" t="str">
            <v>ROD</v>
          </cell>
          <cell r="F467" t="str">
            <v>DERGO</v>
          </cell>
          <cell r="G467" t="str">
            <v>Recuperação Iporá - Piranhas</v>
          </cell>
          <cell r="H467">
            <v>2726000</v>
          </cell>
          <cell r="J467">
            <v>35977</v>
          </cell>
          <cell r="K467">
            <v>1</v>
          </cell>
          <cell r="L467">
            <v>1</v>
          </cell>
          <cell r="M467" t="str">
            <v>AG - 1º Lugar</v>
          </cell>
        </row>
        <row r="468">
          <cell r="A468">
            <v>1998</v>
          </cell>
          <cell r="B468" t="str">
            <v>SE</v>
          </cell>
          <cell r="C468" t="str">
            <v>GM</v>
          </cell>
          <cell r="D468" t="str">
            <v>PUB</v>
          </cell>
          <cell r="E468" t="str">
            <v>SAN</v>
          </cell>
          <cell r="F468" t="str">
            <v>SUDECAP</v>
          </cell>
          <cell r="G468" t="str">
            <v>Recuperação da Avenida Vilarinho</v>
          </cell>
          <cell r="H468">
            <v>2586000</v>
          </cell>
          <cell r="J468">
            <v>36039</v>
          </cell>
          <cell r="K468">
            <v>1</v>
          </cell>
          <cell r="L468">
            <v>1</v>
          </cell>
          <cell r="M468" t="str">
            <v>AG - 1º Lugar</v>
          </cell>
        </row>
        <row r="469">
          <cell r="A469">
            <v>1998</v>
          </cell>
          <cell r="B469" t="str">
            <v>SE</v>
          </cell>
          <cell r="C469" t="str">
            <v>GM</v>
          </cell>
          <cell r="D469" t="str">
            <v>PUB</v>
          </cell>
          <cell r="E469" t="str">
            <v>SAN</v>
          </cell>
          <cell r="F469" t="str">
            <v>SUDECAP</v>
          </cell>
          <cell r="G469" t="str">
            <v>Recuperação da Barragem da Pampulha</v>
          </cell>
          <cell r="H469">
            <v>1096000</v>
          </cell>
          <cell r="J469">
            <v>36039</v>
          </cell>
          <cell r="K469">
            <v>1</v>
          </cell>
          <cell r="L469">
            <v>1</v>
          </cell>
          <cell r="M469" t="str">
            <v>AG - 1º Lugar</v>
          </cell>
        </row>
        <row r="470">
          <cell r="A470">
            <v>1998</v>
          </cell>
          <cell r="B470" t="str">
            <v>SE</v>
          </cell>
          <cell r="C470" t="str">
            <v>MAA</v>
          </cell>
          <cell r="D470" t="str">
            <v>PUB</v>
          </cell>
          <cell r="E470" t="str">
            <v>ROD</v>
          </cell>
          <cell r="F470" t="str">
            <v>DNER</v>
          </cell>
          <cell r="G470" t="str">
            <v>BR-060 - Lote 1</v>
          </cell>
          <cell r="H470">
            <v>20331000</v>
          </cell>
          <cell r="J470">
            <v>35855</v>
          </cell>
          <cell r="K470" t="str">
            <v>-</v>
          </cell>
          <cell r="L470" t="str">
            <v>-</v>
          </cell>
          <cell r="M470" t="str">
            <v>-</v>
          </cell>
        </row>
        <row r="471">
          <cell r="A471">
            <v>1998</v>
          </cell>
          <cell r="B471" t="str">
            <v>SE</v>
          </cell>
          <cell r="C471" t="str">
            <v>MAA</v>
          </cell>
          <cell r="D471" t="str">
            <v>PUB</v>
          </cell>
          <cell r="E471" t="str">
            <v>ROD</v>
          </cell>
          <cell r="F471" t="str">
            <v>DNER</v>
          </cell>
          <cell r="G471" t="str">
            <v>BR-060 - Lote 2</v>
          </cell>
          <cell r="H471">
            <v>22458000</v>
          </cell>
          <cell r="J471">
            <v>35855</v>
          </cell>
          <cell r="K471" t="str">
            <v>-</v>
          </cell>
          <cell r="L471" t="str">
            <v>-</v>
          </cell>
          <cell r="M471" t="str">
            <v>-</v>
          </cell>
        </row>
        <row r="472">
          <cell r="A472">
            <v>1998</v>
          </cell>
          <cell r="B472" t="str">
            <v>SE</v>
          </cell>
          <cell r="C472" t="str">
            <v>CV</v>
          </cell>
          <cell r="D472" t="str">
            <v>SPB</v>
          </cell>
          <cell r="E472" t="str">
            <v>DIV</v>
          </cell>
          <cell r="F472" t="str">
            <v>P.M. Contagem</v>
          </cell>
          <cell r="G472" t="str">
            <v>Estudo de Preços do Lixo de Contagem</v>
          </cell>
          <cell r="H472">
            <v>0</v>
          </cell>
          <cell r="J472">
            <v>35855</v>
          </cell>
          <cell r="K472" t="str">
            <v>-</v>
          </cell>
          <cell r="L472" t="str">
            <v>-</v>
          </cell>
          <cell r="M472" t="str">
            <v>Estudos</v>
          </cell>
        </row>
        <row r="473">
          <cell r="A473">
            <v>1998</v>
          </cell>
          <cell r="B473" t="str">
            <v>SL</v>
          </cell>
          <cell r="C473" t="str">
            <v>VAL</v>
          </cell>
          <cell r="D473" t="str">
            <v>SPB</v>
          </cell>
          <cell r="E473" t="str">
            <v>ENE</v>
          </cell>
          <cell r="F473" t="str">
            <v>Compagás</v>
          </cell>
          <cell r="G473" t="str">
            <v>Gasoduto da Região Metropolitana de Curitiba</v>
          </cell>
          <cell r="H473">
            <v>7500000</v>
          </cell>
          <cell r="I473">
            <v>1</v>
          </cell>
          <cell r="J473">
            <v>35796</v>
          </cell>
          <cell r="K473" t="str">
            <v>-</v>
          </cell>
          <cell r="L473" t="str">
            <v>-</v>
          </cell>
          <cell r="M473" t="str">
            <v>Não entregue</v>
          </cell>
        </row>
        <row r="474">
          <cell r="A474">
            <v>1998</v>
          </cell>
          <cell r="B474" t="str">
            <v>SL</v>
          </cell>
          <cell r="C474" t="str">
            <v>RP</v>
          </cell>
          <cell r="D474" t="str">
            <v>PUB</v>
          </cell>
          <cell r="E474" t="str">
            <v>ROD</v>
          </cell>
          <cell r="F474" t="str">
            <v>DNER</v>
          </cell>
          <cell r="G474" t="str">
            <v>Trecho Estreitos / S.J. do Norte</v>
          </cell>
          <cell r="H474">
            <v>11165000</v>
          </cell>
          <cell r="J474">
            <v>35827</v>
          </cell>
          <cell r="K474" t="str">
            <v>-</v>
          </cell>
          <cell r="L474" t="str">
            <v>-</v>
          </cell>
          <cell r="M474" t="str">
            <v>-</v>
          </cell>
        </row>
        <row r="475">
          <cell r="A475">
            <v>1998</v>
          </cell>
          <cell r="B475" t="str">
            <v>SL</v>
          </cell>
          <cell r="C475" t="str">
            <v>RP</v>
          </cell>
          <cell r="D475" t="str">
            <v>PUB</v>
          </cell>
          <cell r="E475" t="str">
            <v>ROD</v>
          </cell>
          <cell r="F475" t="str">
            <v>DNER</v>
          </cell>
          <cell r="G475" t="str">
            <v>Trecho Tavares / Estreitos</v>
          </cell>
          <cell r="H475">
            <v>1715000</v>
          </cell>
          <cell r="J475">
            <v>35827</v>
          </cell>
          <cell r="K475" t="str">
            <v>-</v>
          </cell>
          <cell r="L475" t="str">
            <v>-</v>
          </cell>
          <cell r="M475" t="str">
            <v>-</v>
          </cell>
        </row>
        <row r="476">
          <cell r="A476">
            <v>1998</v>
          </cell>
          <cell r="B476" t="str">
            <v>SL</v>
          </cell>
          <cell r="C476" t="str">
            <v>RP</v>
          </cell>
          <cell r="D476" t="str">
            <v>PUB</v>
          </cell>
          <cell r="E476" t="str">
            <v>ROD</v>
          </cell>
          <cell r="F476" t="str">
            <v>DNER</v>
          </cell>
          <cell r="G476" t="str">
            <v>Trecho Tavares / Bojuru</v>
          </cell>
          <cell r="H476">
            <v>12696000</v>
          </cell>
          <cell r="J476">
            <v>35827</v>
          </cell>
          <cell r="K476" t="str">
            <v>-</v>
          </cell>
          <cell r="L476" t="str">
            <v>-</v>
          </cell>
          <cell r="M476" t="str">
            <v>-</v>
          </cell>
        </row>
        <row r="477">
          <cell r="A477">
            <v>1998</v>
          </cell>
          <cell r="B477" t="str">
            <v>SL</v>
          </cell>
          <cell r="C477" t="str">
            <v>RP</v>
          </cell>
          <cell r="D477" t="str">
            <v>SPB</v>
          </cell>
          <cell r="E477" t="str">
            <v>SAN</v>
          </cell>
          <cell r="F477" t="str">
            <v>CORSAN</v>
          </cell>
          <cell r="G477" t="str">
            <v>Sistema de Esgotos de Santa Cruz do Sul</v>
          </cell>
          <cell r="H477">
            <v>5332000</v>
          </cell>
          <cell r="J477">
            <v>35827</v>
          </cell>
          <cell r="K477" t="str">
            <v>-</v>
          </cell>
          <cell r="L477" t="str">
            <v>-</v>
          </cell>
          <cell r="M477" t="str">
            <v>Não entregue</v>
          </cell>
        </row>
        <row r="478">
          <cell r="A478">
            <v>1998</v>
          </cell>
          <cell r="B478" t="str">
            <v>SL</v>
          </cell>
          <cell r="C478" t="str">
            <v>RP</v>
          </cell>
          <cell r="D478" t="str">
            <v>PUB</v>
          </cell>
          <cell r="E478" t="str">
            <v>ROD</v>
          </cell>
          <cell r="F478" t="str">
            <v>DAER</v>
          </cell>
          <cell r="G478" t="str">
            <v>Infraestrutura da Fábrica da GM</v>
          </cell>
          <cell r="H478">
            <v>13400000</v>
          </cell>
          <cell r="J478">
            <v>35886</v>
          </cell>
          <cell r="K478" t="str">
            <v>-</v>
          </cell>
          <cell r="L478" t="str">
            <v>-</v>
          </cell>
          <cell r="M478" t="str">
            <v>-</v>
          </cell>
        </row>
        <row r="479">
          <cell r="A479">
            <v>1998</v>
          </cell>
          <cell r="B479" t="str">
            <v>SL</v>
          </cell>
          <cell r="C479" t="str">
            <v>RP</v>
          </cell>
          <cell r="D479" t="str">
            <v>PUB</v>
          </cell>
          <cell r="E479" t="str">
            <v>ROD</v>
          </cell>
          <cell r="F479" t="str">
            <v>DAER</v>
          </cell>
          <cell r="G479" t="str">
            <v>Porto Vera Cruz</v>
          </cell>
          <cell r="H479">
            <v>3485000</v>
          </cell>
          <cell r="J479">
            <v>35886</v>
          </cell>
          <cell r="K479" t="str">
            <v>-</v>
          </cell>
          <cell r="L479" t="str">
            <v>-</v>
          </cell>
          <cell r="M479" t="str">
            <v>-</v>
          </cell>
        </row>
        <row r="480">
          <cell r="A480">
            <v>1998</v>
          </cell>
          <cell r="B480" t="str">
            <v>SL</v>
          </cell>
          <cell r="C480" t="str">
            <v>RP</v>
          </cell>
          <cell r="D480" t="str">
            <v>SPB</v>
          </cell>
          <cell r="E480" t="str">
            <v>ROD</v>
          </cell>
          <cell r="F480" t="str">
            <v>Concessionária</v>
          </cell>
          <cell r="G480" t="str">
            <v>Polo Rodoviário do RS - Polão</v>
          </cell>
          <cell r="H480">
            <v>49162000</v>
          </cell>
          <cell r="I480">
            <v>1</v>
          </cell>
          <cell r="J480">
            <v>35947</v>
          </cell>
          <cell r="K480">
            <v>1</v>
          </cell>
          <cell r="M480" t="str">
            <v>AG - 1º Lugar</v>
          </cell>
        </row>
        <row r="481">
          <cell r="A481">
            <v>1998</v>
          </cell>
          <cell r="B481" t="str">
            <v>SL</v>
          </cell>
          <cell r="C481" t="str">
            <v>VAL</v>
          </cell>
          <cell r="D481" t="str">
            <v>Serviços Diversos</v>
          </cell>
          <cell r="E481" t="str">
            <v>NAV</v>
          </cell>
          <cell r="F481" t="str">
            <v>TPPF S.A.</v>
          </cell>
          <cell r="G481" t="str">
            <v>Dragagem da Bacia de Evolução</v>
          </cell>
          <cell r="H481">
            <v>4365000</v>
          </cell>
          <cell r="J481">
            <v>35916</v>
          </cell>
          <cell r="K481" t="str">
            <v>-</v>
          </cell>
          <cell r="L481">
            <v>0</v>
          </cell>
          <cell r="M481" t="str">
            <v>-</v>
          </cell>
        </row>
        <row r="482">
          <cell r="A482">
            <v>1998</v>
          </cell>
          <cell r="B482" t="str">
            <v>SL</v>
          </cell>
          <cell r="C482" t="str">
            <v>RP</v>
          </cell>
          <cell r="D482" t="str">
            <v>PUB</v>
          </cell>
          <cell r="E482" t="str">
            <v>ROD</v>
          </cell>
          <cell r="F482" t="str">
            <v>DNER</v>
          </cell>
          <cell r="G482" t="str">
            <v>BR-392 - Contorno de Cerro Largo</v>
          </cell>
          <cell r="H482">
            <v>862000</v>
          </cell>
          <cell r="J482">
            <v>36008</v>
          </cell>
          <cell r="K482">
            <v>1</v>
          </cell>
          <cell r="L482">
            <v>1</v>
          </cell>
          <cell r="M482" t="str">
            <v>AG - 1º Lugar</v>
          </cell>
        </row>
        <row r="483">
          <cell r="A483">
            <v>1998</v>
          </cell>
          <cell r="B483" t="str">
            <v>SL</v>
          </cell>
          <cell r="C483" t="str">
            <v>RP</v>
          </cell>
          <cell r="D483" t="str">
            <v>PUB</v>
          </cell>
          <cell r="E483" t="str">
            <v>ROD</v>
          </cell>
          <cell r="F483" t="str">
            <v>DAER</v>
          </cell>
          <cell r="G483" t="str">
            <v>RS-575-Acesso a Porto Vera Cruz</v>
          </cell>
          <cell r="H483">
            <v>2003000</v>
          </cell>
          <cell r="J483">
            <v>36008</v>
          </cell>
          <cell r="K483">
            <v>1</v>
          </cell>
          <cell r="L483">
            <v>1</v>
          </cell>
          <cell r="M483" t="str">
            <v>AG - 1º Lugar</v>
          </cell>
        </row>
        <row r="484">
          <cell r="A484">
            <v>1998</v>
          </cell>
          <cell r="B484" t="str">
            <v>SL</v>
          </cell>
          <cell r="C484" t="str">
            <v>RP</v>
          </cell>
          <cell r="D484" t="str">
            <v>PUB</v>
          </cell>
          <cell r="E484" t="str">
            <v>ROD</v>
          </cell>
          <cell r="F484" t="str">
            <v>DAER</v>
          </cell>
          <cell r="G484" t="str">
            <v>RS-540 - Alecrim / Santo Cristo</v>
          </cell>
          <cell r="H484">
            <v>3040000</v>
          </cell>
          <cell r="J484">
            <v>36008</v>
          </cell>
          <cell r="K484">
            <v>1</v>
          </cell>
          <cell r="L484">
            <v>1</v>
          </cell>
          <cell r="M484" t="str">
            <v>AG - 1º Lugar</v>
          </cell>
        </row>
        <row r="485">
          <cell r="A485">
            <v>1998</v>
          </cell>
          <cell r="B485" t="str">
            <v>SL</v>
          </cell>
          <cell r="C485" t="str">
            <v>RZ</v>
          </cell>
          <cell r="D485" t="str">
            <v>SPB</v>
          </cell>
          <cell r="E485" t="str">
            <v>ENE</v>
          </cell>
          <cell r="F485" t="str">
            <v>SC Gás</v>
          </cell>
          <cell r="G485" t="str">
            <v>Gasooduto em SC - Região A - 1ª Etapa</v>
          </cell>
          <cell r="H485">
            <v>8726000</v>
          </cell>
          <cell r="J485">
            <v>36039</v>
          </cell>
          <cell r="K485" t="str">
            <v>-</v>
          </cell>
          <cell r="L485">
            <v>0</v>
          </cell>
        </row>
        <row r="486">
          <cell r="A486">
            <v>1998</v>
          </cell>
          <cell r="B486" t="str">
            <v>SL</v>
          </cell>
          <cell r="C486" t="str">
            <v>XXX</v>
          </cell>
          <cell r="D486" t="str">
            <v>Serviços Diversos</v>
          </cell>
          <cell r="E486" t="str">
            <v>NAV</v>
          </cell>
          <cell r="F486" t="str">
            <v>TPPF S.A.</v>
          </cell>
          <cell r="G486" t="str">
            <v>Obras Civis e Urbanização na Ponta do Félix</v>
          </cell>
          <cell r="H486">
            <v>1843000</v>
          </cell>
          <cell r="J486">
            <v>36069</v>
          </cell>
          <cell r="K486" t="str">
            <v>-</v>
          </cell>
          <cell r="L486">
            <v>0</v>
          </cell>
          <cell r="M486" t="str">
            <v>-</v>
          </cell>
        </row>
        <row r="487">
          <cell r="A487">
            <v>1998</v>
          </cell>
          <cell r="B487" t="str">
            <v>SE</v>
          </cell>
          <cell r="C487" t="str">
            <v>MAA</v>
          </cell>
          <cell r="D487" t="str">
            <v>PUB</v>
          </cell>
          <cell r="E487" t="str">
            <v>ROD</v>
          </cell>
          <cell r="F487" t="str">
            <v>DNER</v>
          </cell>
          <cell r="G487" t="str">
            <v>BR-153 - Goiás</v>
          </cell>
          <cell r="H487">
            <v>23692000</v>
          </cell>
          <cell r="J487">
            <v>36100</v>
          </cell>
          <cell r="K487" t="str">
            <v>-</v>
          </cell>
          <cell r="L487">
            <v>0</v>
          </cell>
          <cell r="M487" t="str">
            <v>-</v>
          </cell>
        </row>
        <row r="488">
          <cell r="A488">
            <v>1998</v>
          </cell>
          <cell r="B488" t="str">
            <v>SL</v>
          </cell>
          <cell r="C488" t="str">
            <v>VAL</v>
          </cell>
          <cell r="D488" t="str">
            <v>SPB</v>
          </cell>
          <cell r="E488" t="str">
            <v>ENE</v>
          </cell>
          <cell r="F488" t="str">
            <v>Compagás</v>
          </cell>
          <cell r="G488" t="str">
            <v>Rede de Distribuição de Gás - Lote B</v>
          </cell>
          <cell r="H488">
            <v>7356320</v>
          </cell>
          <cell r="J488">
            <v>36100</v>
          </cell>
          <cell r="K488" t="str">
            <v>-</v>
          </cell>
          <cell r="L488">
            <v>0</v>
          </cell>
          <cell r="M488" t="str">
            <v>-</v>
          </cell>
        </row>
        <row r="489">
          <cell r="A489">
            <v>1998</v>
          </cell>
          <cell r="B489" t="str">
            <v>SE</v>
          </cell>
          <cell r="C489" t="str">
            <v>CV</v>
          </cell>
          <cell r="D489" t="str">
            <v>PUB</v>
          </cell>
          <cell r="E489" t="str">
            <v>ROD</v>
          </cell>
          <cell r="F489" t="str">
            <v>DER-MG</v>
          </cell>
          <cell r="G489" t="str">
            <v>Complementação do Trecho de Maravilhas</v>
          </cell>
          <cell r="H489">
            <v>1080000</v>
          </cell>
          <cell r="J489">
            <v>36130</v>
          </cell>
          <cell r="K489" t="str">
            <v>-</v>
          </cell>
          <cell r="L489">
            <v>0</v>
          </cell>
          <cell r="M489" t="str">
            <v>Em julgamento</v>
          </cell>
        </row>
        <row r="490">
          <cell r="A490">
            <v>1998</v>
          </cell>
          <cell r="B490" t="str">
            <v>SL</v>
          </cell>
          <cell r="C490" t="str">
            <v>RP</v>
          </cell>
          <cell r="D490" t="str">
            <v>SPB</v>
          </cell>
          <cell r="E490" t="str">
            <v>ENE</v>
          </cell>
          <cell r="F490" t="str">
            <v>Sulgás</v>
          </cell>
          <cell r="G490" t="str">
            <v>Rede de Gás Natural no RS - Contrato A</v>
          </cell>
          <cell r="H490">
            <v>25251390</v>
          </cell>
          <cell r="J490">
            <v>36130</v>
          </cell>
          <cell r="K490" t="str">
            <v>-</v>
          </cell>
          <cell r="L490">
            <v>0</v>
          </cell>
          <cell r="M490" t="str">
            <v>-</v>
          </cell>
        </row>
        <row r="491">
          <cell r="A491">
            <v>1998</v>
          </cell>
          <cell r="B491" t="str">
            <v>SL</v>
          </cell>
          <cell r="C491" t="str">
            <v>RP</v>
          </cell>
          <cell r="D491" t="str">
            <v>SPB</v>
          </cell>
          <cell r="E491" t="str">
            <v>ENE</v>
          </cell>
          <cell r="F491" t="str">
            <v>Sulgás</v>
          </cell>
          <cell r="G491" t="str">
            <v>Rede de Gás Natural no RS - Contrato B</v>
          </cell>
          <cell r="H491">
            <v>25612590</v>
          </cell>
          <cell r="J491">
            <v>36130</v>
          </cell>
          <cell r="K491" t="str">
            <v>-</v>
          </cell>
          <cell r="L491">
            <v>0</v>
          </cell>
          <cell r="M491" t="str">
            <v>-</v>
          </cell>
        </row>
        <row r="492">
          <cell r="A492">
            <v>1998</v>
          </cell>
          <cell r="B492" t="str">
            <v>SL</v>
          </cell>
          <cell r="C492" t="str">
            <v>RZ</v>
          </cell>
          <cell r="D492" t="str">
            <v>SPB</v>
          </cell>
          <cell r="E492" t="str">
            <v>ENE</v>
          </cell>
          <cell r="F492" t="str">
            <v>SC Gás</v>
          </cell>
          <cell r="G492" t="str">
            <v>Gasooduto em SC - Região B - 1ª Etapa</v>
          </cell>
          <cell r="H492">
            <v>11589460</v>
          </cell>
          <cell r="J492">
            <v>36130</v>
          </cell>
          <cell r="K492" t="str">
            <v>-</v>
          </cell>
          <cell r="L492">
            <v>0</v>
          </cell>
          <cell r="M492" t="str">
            <v>-</v>
          </cell>
        </row>
        <row r="493">
          <cell r="A493">
            <v>1998</v>
          </cell>
          <cell r="B493" t="str">
            <v>SL</v>
          </cell>
          <cell r="C493" t="str">
            <v>RZ</v>
          </cell>
          <cell r="D493" t="str">
            <v>SPB</v>
          </cell>
          <cell r="E493" t="str">
            <v>ENE</v>
          </cell>
          <cell r="F493" t="str">
            <v>SC Gás</v>
          </cell>
          <cell r="G493" t="str">
            <v>Gasooduto em SC - Região D - 1ª Etapa</v>
          </cell>
          <cell r="H493">
            <v>9146880</v>
          </cell>
          <cell r="J493">
            <v>36130</v>
          </cell>
          <cell r="K493" t="str">
            <v>-</v>
          </cell>
          <cell r="L493">
            <v>0</v>
          </cell>
          <cell r="M493" t="str">
            <v>-</v>
          </cell>
        </row>
        <row r="494">
          <cell r="A494">
            <v>1999</v>
          </cell>
          <cell r="B494" t="str">
            <v>SE</v>
          </cell>
          <cell r="C494" t="str">
            <v>CV</v>
          </cell>
          <cell r="D494" t="str">
            <v>PUB</v>
          </cell>
          <cell r="E494" t="str">
            <v>URB</v>
          </cell>
          <cell r="F494" t="str">
            <v>CDI</v>
          </cell>
          <cell r="G494" t="str">
            <v>Infraestrutura da FIAT no CDI</v>
          </cell>
          <cell r="H494">
            <v>10283181.150412476</v>
          </cell>
          <cell r="I494" t="str">
            <v>PE</v>
          </cell>
          <cell r="J494">
            <v>36187</v>
          </cell>
          <cell r="K494">
            <v>1</v>
          </cell>
          <cell r="L494">
            <v>1</v>
          </cell>
          <cell r="M494" t="str">
            <v>AG - 1º Lugar</v>
          </cell>
        </row>
        <row r="495">
          <cell r="A495">
            <v>1999</v>
          </cell>
          <cell r="B495" t="str">
            <v>SE</v>
          </cell>
          <cell r="C495" t="str">
            <v>SL</v>
          </cell>
          <cell r="D495" t="str">
            <v>PET</v>
          </cell>
          <cell r="E495" t="str">
            <v>ENE</v>
          </cell>
          <cell r="F495" t="str">
            <v>Petrobrás</v>
          </cell>
          <cell r="G495" t="str">
            <v>Gasoduto Lagoa do Suruaca</v>
          </cell>
          <cell r="H495">
            <v>1355152.4918069837</v>
          </cell>
          <cell r="I495" t="str">
            <v>PE</v>
          </cell>
          <cell r="J495">
            <v>36185</v>
          </cell>
          <cell r="K495" t="str">
            <v>-</v>
          </cell>
          <cell r="L495" t="str">
            <v>-</v>
          </cell>
          <cell r="M495" t="str">
            <v xml:space="preserve"> 3º Lugar</v>
          </cell>
        </row>
        <row r="496">
          <cell r="A496">
            <v>1999</v>
          </cell>
          <cell r="B496" t="str">
            <v>NE</v>
          </cell>
          <cell r="C496" t="str">
            <v>LV</v>
          </cell>
          <cell r="D496" t="str">
            <v>PET</v>
          </cell>
          <cell r="E496" t="str">
            <v>ROD</v>
          </cell>
          <cell r="F496" t="str">
            <v>Petrobrás</v>
          </cell>
          <cell r="G496" t="str">
            <v>Estradas Mossoró</v>
          </cell>
          <cell r="H496">
            <v>3324823.9349078992</v>
          </cell>
          <cell r="I496" t="str">
            <v>PE</v>
          </cell>
          <cell r="J496">
            <v>36168</v>
          </cell>
          <cell r="K496" t="str">
            <v>-</v>
          </cell>
          <cell r="L496" t="str">
            <v>-</v>
          </cell>
          <cell r="M496" t="str">
            <v>Não contratada</v>
          </cell>
        </row>
        <row r="497">
          <cell r="A497">
            <v>1999</v>
          </cell>
          <cell r="B497" t="str">
            <v>SL</v>
          </cell>
          <cell r="C497" t="str">
            <v>RPol</v>
          </cell>
          <cell r="E497" t="str">
            <v>ROD</v>
          </cell>
          <cell r="F497" t="str">
            <v>Rohn Brasilsat</v>
          </cell>
          <cell r="G497" t="str">
            <v>Infraestrutura e Acessos da Unidade Industrial da Rohn</v>
          </cell>
          <cell r="H497">
            <v>1809541.6770256525</v>
          </cell>
          <cell r="I497" t="str">
            <v>PNE</v>
          </cell>
          <cell r="J497">
            <v>36174</v>
          </cell>
          <cell r="K497" t="str">
            <v>-</v>
          </cell>
          <cell r="L497" t="str">
            <v>-</v>
          </cell>
          <cell r="M497" t="str">
            <v>Não contratada</v>
          </cell>
        </row>
        <row r="498">
          <cell r="A498">
            <v>1999</v>
          </cell>
          <cell r="B498" t="str">
            <v>NE</v>
          </cell>
          <cell r="C498" t="str">
            <v>MRS</v>
          </cell>
          <cell r="D498" t="str">
            <v>PUB</v>
          </cell>
          <cell r="E498" t="str">
            <v>SAN</v>
          </cell>
          <cell r="F498" t="str">
            <v>COMDEPI</v>
          </cell>
          <cell r="G498" t="str">
            <v>Barragem do Algodão</v>
          </cell>
          <cell r="H498">
            <v>5724652.7753732949</v>
          </cell>
          <cell r="I498" t="str">
            <v>PE</v>
          </cell>
          <cell r="J498">
            <v>36209</v>
          </cell>
          <cell r="K498" t="str">
            <v>-</v>
          </cell>
          <cell r="L498" t="str">
            <v>-</v>
          </cell>
          <cell r="M498" t="str">
            <v>Proposta de Cobertura</v>
          </cell>
        </row>
        <row r="499">
          <cell r="A499">
            <v>1999</v>
          </cell>
          <cell r="B499" t="str">
            <v>NE</v>
          </cell>
          <cell r="C499" t="str">
            <v>MRS</v>
          </cell>
          <cell r="D499" t="str">
            <v>PUB</v>
          </cell>
          <cell r="E499" t="str">
            <v>SAN</v>
          </cell>
          <cell r="F499" t="str">
            <v>SOSP</v>
          </cell>
          <cell r="G499" t="str">
            <v>Adutora do Sudeste Piauiense</v>
          </cell>
          <cell r="H499">
            <v>11898191.679290196</v>
          </cell>
          <cell r="I499" t="str">
            <v>PC</v>
          </cell>
          <cell r="J499">
            <v>36217</v>
          </cell>
          <cell r="K499" t="str">
            <v>-</v>
          </cell>
          <cell r="L499" t="str">
            <v>-</v>
          </cell>
          <cell r="M499" t="str">
            <v>Devido a negociações, foi entregue a proposta de cobertura.</v>
          </cell>
        </row>
        <row r="500">
          <cell r="A500">
            <v>1999</v>
          </cell>
          <cell r="B500" t="str">
            <v>SL</v>
          </cell>
          <cell r="C500" t="str">
            <v>XXX</v>
          </cell>
          <cell r="D500" t="str">
            <v>Serviços Diversos</v>
          </cell>
          <cell r="E500" t="str">
            <v>NAV</v>
          </cell>
          <cell r="F500" t="str">
            <v>TPPF S.A.</v>
          </cell>
          <cell r="G500" t="str">
            <v>Fundação e Laje do Armazém Frigorífico do TPPF</v>
          </cell>
          <cell r="H500">
            <v>843661.54512010387</v>
          </cell>
          <cell r="I500" t="str">
            <v>PE</v>
          </cell>
          <cell r="J500">
            <v>36213</v>
          </cell>
          <cell r="K500" t="str">
            <v>-</v>
          </cell>
          <cell r="L500" t="str">
            <v>-</v>
          </cell>
          <cell r="M500" t="str">
            <v>Cancelada</v>
          </cell>
        </row>
        <row r="501">
          <cell r="A501">
            <v>1999</v>
          </cell>
          <cell r="B501" t="str">
            <v>SE</v>
          </cell>
          <cell r="C501" t="str">
            <v>NP</v>
          </cell>
          <cell r="D501" t="str">
            <v>PUB</v>
          </cell>
          <cell r="E501" t="str">
            <v>SAN</v>
          </cell>
          <cell r="F501" t="str">
            <v>SUDECAP</v>
          </cell>
          <cell r="G501" t="str">
            <v>Construção da Garagem da SMAD</v>
          </cell>
          <cell r="H501">
            <v>536648.99372430204</v>
          </cell>
          <cell r="I501" t="str">
            <v>PE</v>
          </cell>
          <cell r="J501">
            <v>36210</v>
          </cell>
          <cell r="K501" t="str">
            <v>-</v>
          </cell>
          <cell r="L501" t="str">
            <v>-</v>
          </cell>
          <cell r="M501" t="str">
            <v xml:space="preserve"> 2º Lugar</v>
          </cell>
        </row>
        <row r="502">
          <cell r="A502">
            <v>1999</v>
          </cell>
          <cell r="B502" t="str">
            <v>NE</v>
          </cell>
          <cell r="C502" t="str">
            <v>SL</v>
          </cell>
          <cell r="D502" t="str">
            <v>SPB</v>
          </cell>
          <cell r="E502" t="str">
            <v>AER</v>
          </cell>
          <cell r="F502" t="str">
            <v>INFRAERO</v>
          </cell>
          <cell r="G502" t="str">
            <v>Ampliação do Aeroporto de Brasília</v>
          </cell>
          <cell r="H502">
            <v>3867299.9544859286</v>
          </cell>
          <cell r="I502" t="str">
            <v>PC</v>
          </cell>
          <cell r="J502">
            <v>36249</v>
          </cell>
          <cell r="K502" t="str">
            <v>-</v>
          </cell>
          <cell r="L502" t="str">
            <v>-</v>
          </cell>
          <cell r="M502" t="str">
            <v>Proposta de Cobertura</v>
          </cell>
        </row>
        <row r="503">
          <cell r="A503">
            <v>1999</v>
          </cell>
          <cell r="B503" t="str">
            <v>SE</v>
          </cell>
          <cell r="C503" t="str">
            <v>CV</v>
          </cell>
          <cell r="D503" t="str">
            <v>PUB</v>
          </cell>
          <cell r="E503" t="str">
            <v>ROD</v>
          </cell>
          <cell r="F503" t="str">
            <v>DNER</v>
          </cell>
          <cell r="G503" t="str">
            <v>BR-146 - Araxá - Lote 1</v>
          </cell>
          <cell r="H503">
            <v>17024120</v>
          </cell>
          <cell r="I503" t="str">
            <v>PNE</v>
          </cell>
          <cell r="J503">
            <v>36228</v>
          </cell>
          <cell r="K503" t="str">
            <v>-</v>
          </cell>
          <cell r="L503" t="str">
            <v>-</v>
          </cell>
          <cell r="M503" t="str">
            <v>Proposta pronta e a concorrência foi adiada sine die</v>
          </cell>
        </row>
        <row r="504">
          <cell r="A504">
            <v>1999</v>
          </cell>
          <cell r="B504" t="str">
            <v>SE</v>
          </cell>
          <cell r="C504" t="str">
            <v>CV</v>
          </cell>
          <cell r="D504" t="str">
            <v>PUB</v>
          </cell>
          <cell r="E504" t="str">
            <v>ROD</v>
          </cell>
          <cell r="F504" t="str">
            <v>DNER</v>
          </cell>
          <cell r="G504" t="str">
            <v>BR-146 - Araxá - Lote 2</v>
          </cell>
          <cell r="H504">
            <v>14702950</v>
          </cell>
          <cell r="I504" t="str">
            <v>PNE</v>
          </cell>
          <cell r="J504">
            <v>36228</v>
          </cell>
          <cell r="K504" t="str">
            <v>-</v>
          </cell>
          <cell r="L504" t="str">
            <v>-</v>
          </cell>
          <cell r="M504" t="str">
            <v>Proposta pronta e a concorrência foi adiada sine die</v>
          </cell>
        </row>
        <row r="505">
          <cell r="A505">
            <v>1999</v>
          </cell>
          <cell r="B505" t="str">
            <v>SE</v>
          </cell>
          <cell r="C505" t="str">
            <v>NP</v>
          </cell>
          <cell r="D505" t="str">
            <v>PUB</v>
          </cell>
          <cell r="E505" t="str">
            <v>URB</v>
          </cell>
          <cell r="F505" t="str">
            <v>SUDECAP</v>
          </cell>
          <cell r="G505" t="str">
            <v>Urbanização da Avenida Crisanto Muniz</v>
          </cell>
          <cell r="H505">
            <v>1002960</v>
          </cell>
          <cell r="I505" t="str">
            <v>PNE</v>
          </cell>
          <cell r="J505">
            <v>36269</v>
          </cell>
          <cell r="K505" t="str">
            <v>-</v>
          </cell>
          <cell r="L505" t="str">
            <v>-</v>
          </cell>
          <cell r="M505" t="str">
            <v>Proposta pronta e não entregue devido o preço.</v>
          </cell>
        </row>
        <row r="506">
          <cell r="A506">
            <v>1999</v>
          </cell>
          <cell r="B506" t="str">
            <v>SE</v>
          </cell>
          <cell r="C506" t="str">
            <v>CV</v>
          </cell>
          <cell r="D506" t="str">
            <v>PUB</v>
          </cell>
          <cell r="E506" t="str">
            <v>URB</v>
          </cell>
          <cell r="F506" t="str">
            <v>PM de Ibirité</v>
          </cell>
          <cell r="G506" t="str">
            <v>Infraestrutura Urbana de Ibirité</v>
          </cell>
          <cell r="H506">
            <v>5396830</v>
          </cell>
          <cell r="I506" t="str">
            <v>PC</v>
          </cell>
          <cell r="J506">
            <v>36255</v>
          </cell>
          <cell r="K506" t="str">
            <v>-</v>
          </cell>
          <cell r="L506" t="str">
            <v>-</v>
          </cell>
          <cell r="M506" t="str">
            <v>Proposta de Cobertura</v>
          </cell>
        </row>
        <row r="507">
          <cell r="A507">
            <v>1999</v>
          </cell>
          <cell r="B507" t="str">
            <v>NE</v>
          </cell>
          <cell r="C507" t="str">
            <v>COL</v>
          </cell>
          <cell r="D507" t="str">
            <v>PUB</v>
          </cell>
          <cell r="E507" t="str">
            <v>SAN</v>
          </cell>
          <cell r="F507" t="str">
            <v>CODEVASF</v>
          </cell>
          <cell r="G507" t="str">
            <v>Baixios do Irecê</v>
          </cell>
          <cell r="H507">
            <v>11293842</v>
          </cell>
          <cell r="I507" t="str">
            <v>PE</v>
          </cell>
          <cell r="J507">
            <v>36301</v>
          </cell>
          <cell r="K507">
            <v>1</v>
          </cell>
          <cell r="L507">
            <v>1</v>
          </cell>
          <cell r="M507" t="str">
            <v>AG - 1º Lugar</v>
          </cell>
        </row>
        <row r="508">
          <cell r="A508">
            <v>1999</v>
          </cell>
          <cell r="B508" t="str">
            <v>NE</v>
          </cell>
          <cell r="C508" t="str">
            <v>CP</v>
          </cell>
          <cell r="D508" t="str">
            <v>TEL</v>
          </cell>
          <cell r="E508" t="str">
            <v>ENE</v>
          </cell>
          <cell r="F508" t="str">
            <v>Telemar</v>
          </cell>
          <cell r="G508" t="str">
            <v>Rede de Fibra Ótica</v>
          </cell>
          <cell r="H508">
            <v>1939912</v>
          </cell>
          <cell r="I508" t="str">
            <v>PE</v>
          </cell>
          <cell r="J508">
            <v>36295</v>
          </cell>
          <cell r="K508">
            <v>1</v>
          </cell>
          <cell r="L508">
            <v>1</v>
          </cell>
          <cell r="M508" t="str">
            <v>AG - 1º Lugar</v>
          </cell>
        </row>
        <row r="509">
          <cell r="A509">
            <v>1999</v>
          </cell>
          <cell r="B509" t="str">
            <v>SE</v>
          </cell>
          <cell r="C509" t="str">
            <v>MS</v>
          </cell>
          <cell r="D509" t="str">
            <v>AUT</v>
          </cell>
          <cell r="E509" t="str">
            <v>URB</v>
          </cell>
          <cell r="F509" t="str">
            <v>Fiat Engeneering</v>
          </cell>
          <cell r="G509" t="str">
            <v>IVECO - Terraplenagem</v>
          </cell>
          <cell r="H509">
            <v>115340</v>
          </cell>
          <cell r="I509" t="str">
            <v>PE</v>
          </cell>
          <cell r="J509">
            <v>36284</v>
          </cell>
          <cell r="K509">
            <v>1</v>
          </cell>
          <cell r="L509">
            <v>1</v>
          </cell>
          <cell r="M509" t="str">
            <v>AG - 1º Lugar</v>
          </cell>
        </row>
        <row r="510">
          <cell r="A510">
            <v>1999</v>
          </cell>
          <cell r="B510" t="str">
            <v>SE</v>
          </cell>
          <cell r="C510" t="str">
            <v>MS</v>
          </cell>
          <cell r="D510" t="str">
            <v>AUT</v>
          </cell>
          <cell r="E510" t="str">
            <v>URB</v>
          </cell>
          <cell r="F510" t="str">
            <v>Fiat Engeneering</v>
          </cell>
          <cell r="G510" t="str">
            <v>IVECO - Fundações</v>
          </cell>
          <cell r="H510">
            <v>128570</v>
          </cell>
          <cell r="I510" t="str">
            <v>PE</v>
          </cell>
          <cell r="J510">
            <v>36305</v>
          </cell>
          <cell r="K510" t="str">
            <v>-</v>
          </cell>
          <cell r="L510" t="str">
            <v>-</v>
          </cell>
          <cell r="M510" t="str">
            <v>Perdemos</v>
          </cell>
        </row>
        <row r="511">
          <cell r="A511">
            <v>1999</v>
          </cell>
          <cell r="B511" t="str">
            <v>SL</v>
          </cell>
          <cell r="C511" t="str">
            <v>XXX</v>
          </cell>
          <cell r="D511" t="str">
            <v>PUB</v>
          </cell>
          <cell r="E511" t="str">
            <v>URB</v>
          </cell>
          <cell r="F511" t="str">
            <v>PM Joinvile</v>
          </cell>
          <cell r="G511" t="str">
            <v>Aluguel de Equipamentos para Prefeitura de Joinvile</v>
          </cell>
          <cell r="H511">
            <v>1876200</v>
          </cell>
          <cell r="I511" t="str">
            <v>PE</v>
          </cell>
          <cell r="J511">
            <v>36312</v>
          </cell>
          <cell r="K511">
            <v>1</v>
          </cell>
          <cell r="L511">
            <v>1</v>
          </cell>
          <cell r="M511" t="str">
            <v>AG - 1º Lugar</v>
          </cell>
        </row>
        <row r="512">
          <cell r="A512">
            <v>1999</v>
          </cell>
          <cell r="B512" t="str">
            <v>NE</v>
          </cell>
          <cell r="C512" t="str">
            <v>CQ</v>
          </cell>
          <cell r="D512" t="str">
            <v>PUB</v>
          </cell>
          <cell r="E512" t="str">
            <v>TRMA</v>
          </cell>
          <cell r="F512" t="str">
            <v>PM Salvador</v>
          </cell>
          <cell r="G512" t="str">
            <v>Metrô de Salvador</v>
          </cell>
          <cell r="H512">
            <v>25934257</v>
          </cell>
          <cell r="I512" t="str">
            <v>PE</v>
          </cell>
          <cell r="J512">
            <v>36341</v>
          </cell>
          <cell r="K512">
            <v>1</v>
          </cell>
          <cell r="L512">
            <v>1</v>
          </cell>
          <cell r="M512" t="str">
            <v>AG - 1º Lugar</v>
          </cell>
        </row>
        <row r="513">
          <cell r="A513">
            <v>1999</v>
          </cell>
          <cell r="B513" t="str">
            <v>SE</v>
          </cell>
          <cell r="C513" t="str">
            <v>LC</v>
          </cell>
          <cell r="E513" t="str">
            <v>NAV</v>
          </cell>
          <cell r="F513" t="str">
            <v>TVV</v>
          </cell>
          <cell r="G513" t="str">
            <v>Ampliação do Cais do Porto de Vila Velha</v>
          </cell>
          <cell r="H513">
            <v>3519309</v>
          </cell>
          <cell r="I513" t="str">
            <v>PE</v>
          </cell>
          <cell r="J513">
            <v>36341</v>
          </cell>
          <cell r="K513" t="str">
            <v>-</v>
          </cell>
          <cell r="L513" t="str">
            <v>-</v>
          </cell>
          <cell r="M513" t="str">
            <v>Proposta revisada</v>
          </cell>
        </row>
        <row r="514">
          <cell r="A514">
            <v>1999</v>
          </cell>
          <cell r="B514" t="str">
            <v>SE</v>
          </cell>
          <cell r="C514" t="str">
            <v>FG</v>
          </cell>
          <cell r="D514" t="str">
            <v>PUB</v>
          </cell>
          <cell r="E514" t="str">
            <v>DIV</v>
          </cell>
          <cell r="F514" t="str">
            <v>PM Ribeirão Preto</v>
          </cell>
          <cell r="G514" t="str">
            <v>Coleta de Lixo, Varrição e Capina em Ribeirão Preto</v>
          </cell>
          <cell r="H514">
            <v>28805180</v>
          </cell>
          <cell r="I514" t="str">
            <v>PE</v>
          </cell>
          <cell r="J514">
            <v>36325</v>
          </cell>
          <cell r="K514" t="str">
            <v>-</v>
          </cell>
          <cell r="L514" t="str">
            <v>-</v>
          </cell>
          <cell r="M514" t="str">
            <v>Em julgamento</v>
          </cell>
        </row>
        <row r="515">
          <cell r="A515">
            <v>1999</v>
          </cell>
          <cell r="B515" t="str">
            <v>SE</v>
          </cell>
          <cell r="C515" t="str">
            <v>FG</v>
          </cell>
          <cell r="D515" t="str">
            <v>PUB</v>
          </cell>
          <cell r="E515" t="str">
            <v>DIV</v>
          </cell>
          <cell r="F515" t="str">
            <v>PM Ribeirão Preto</v>
          </cell>
          <cell r="G515" t="str">
            <v>Aterro Sanitário em Ribeirão Preto</v>
          </cell>
          <cell r="H515">
            <v>1083290</v>
          </cell>
          <cell r="I515" t="str">
            <v>PE</v>
          </cell>
          <cell r="J515">
            <v>36325</v>
          </cell>
          <cell r="K515" t="str">
            <v>-</v>
          </cell>
          <cell r="L515" t="str">
            <v>-</v>
          </cell>
          <cell r="M515" t="str">
            <v>Desclassificada por falta de atestado.</v>
          </cell>
        </row>
        <row r="516">
          <cell r="A516">
            <v>1999</v>
          </cell>
          <cell r="B516" t="str">
            <v>SL</v>
          </cell>
          <cell r="C516" t="str">
            <v>MAC</v>
          </cell>
          <cell r="D516" t="str">
            <v>AUT</v>
          </cell>
          <cell r="E516" t="str">
            <v>IND</v>
          </cell>
          <cell r="F516" t="str">
            <v>FORD</v>
          </cell>
          <cell r="G516" t="str">
            <v>Fábrica da Ford do Brasil - Civil Work</v>
          </cell>
          <cell r="H516">
            <v>3662873</v>
          </cell>
          <cell r="I516" t="str">
            <v>PE</v>
          </cell>
          <cell r="J516">
            <v>36339</v>
          </cell>
          <cell r="K516" t="str">
            <v>-</v>
          </cell>
          <cell r="L516" t="str">
            <v>-</v>
          </cell>
          <cell r="M516" t="str">
            <v>Não contratada</v>
          </cell>
        </row>
        <row r="517">
          <cell r="A517">
            <v>1999</v>
          </cell>
          <cell r="B517" t="str">
            <v>SL</v>
          </cell>
          <cell r="C517" t="str">
            <v>RPol</v>
          </cell>
          <cell r="E517" t="str">
            <v>IND</v>
          </cell>
          <cell r="F517" t="str">
            <v>Brandl Brasil</v>
          </cell>
          <cell r="G517" t="str">
            <v>Construção da Unidade da Brandl Brasil</v>
          </cell>
          <cell r="H517">
            <v>2539374</v>
          </cell>
          <cell r="I517" t="str">
            <v>PE</v>
          </cell>
          <cell r="J517">
            <v>36325</v>
          </cell>
          <cell r="K517" t="str">
            <v>-</v>
          </cell>
          <cell r="L517" t="str">
            <v>-</v>
          </cell>
          <cell r="M517" t="str">
            <v>Não contratada</v>
          </cell>
        </row>
        <row r="518">
          <cell r="A518">
            <v>1999</v>
          </cell>
          <cell r="B518" t="str">
            <v>SL</v>
          </cell>
          <cell r="C518" t="str">
            <v>MAC</v>
          </cell>
          <cell r="D518" t="str">
            <v>AUT</v>
          </cell>
          <cell r="E518" t="str">
            <v>IND</v>
          </cell>
          <cell r="F518" t="str">
            <v>FORD</v>
          </cell>
          <cell r="G518" t="str">
            <v>Fábrica da Ford do Brasil - Administração 1</v>
          </cell>
          <cell r="H518">
            <v>1963378</v>
          </cell>
          <cell r="I518" t="str">
            <v>PE</v>
          </cell>
          <cell r="J518">
            <v>36346</v>
          </cell>
          <cell r="K518" t="str">
            <v>-</v>
          </cell>
          <cell r="L518" t="str">
            <v>-</v>
          </cell>
          <cell r="M518" t="str">
            <v>Não contratada</v>
          </cell>
        </row>
        <row r="519">
          <cell r="A519">
            <v>1999</v>
          </cell>
          <cell r="B519" t="str">
            <v>SL</v>
          </cell>
          <cell r="C519" t="str">
            <v>MAC</v>
          </cell>
          <cell r="D519" t="str">
            <v>AUT</v>
          </cell>
          <cell r="E519" t="str">
            <v>IND</v>
          </cell>
          <cell r="F519" t="str">
            <v>FORD</v>
          </cell>
          <cell r="G519" t="str">
            <v>Fábrica da Ford do Brasil - Administração 2</v>
          </cell>
          <cell r="H519">
            <v>2083972</v>
          </cell>
          <cell r="I519" t="str">
            <v>PE</v>
          </cell>
          <cell r="J519">
            <v>36346</v>
          </cell>
          <cell r="K519" t="str">
            <v>-</v>
          </cell>
          <cell r="L519" t="str">
            <v>-</v>
          </cell>
          <cell r="M519" t="str">
            <v>Não contratada</v>
          </cell>
        </row>
        <row r="520">
          <cell r="A520">
            <v>1999</v>
          </cell>
          <cell r="B520" t="str">
            <v>SL</v>
          </cell>
          <cell r="C520" t="str">
            <v>XXX</v>
          </cell>
          <cell r="D520" t="str">
            <v>Serviços Diversos</v>
          </cell>
          <cell r="E520" t="str">
            <v>NAV</v>
          </cell>
          <cell r="F520" t="str">
            <v>TPPF S.A.</v>
          </cell>
          <cell r="G520" t="str">
            <v>Fundação e Laje do Armazém Frigorífico do TPPF - Revisão</v>
          </cell>
          <cell r="H520">
            <v>915238</v>
          </cell>
          <cell r="I520" t="str">
            <v>PE</v>
          </cell>
          <cell r="J520">
            <v>36350</v>
          </cell>
          <cell r="K520" t="str">
            <v>-</v>
          </cell>
          <cell r="L520" t="str">
            <v>-</v>
          </cell>
          <cell r="M520" t="str">
            <v>Não contratada</v>
          </cell>
        </row>
        <row r="521">
          <cell r="A521">
            <v>1999</v>
          </cell>
          <cell r="B521" t="str">
            <v>SL</v>
          </cell>
          <cell r="C521" t="str">
            <v>RP</v>
          </cell>
          <cell r="D521" t="str">
            <v>SPB</v>
          </cell>
          <cell r="E521" t="str">
            <v>AER</v>
          </cell>
          <cell r="F521" t="str">
            <v>INFRAERO</v>
          </cell>
          <cell r="G521" t="str">
            <v>Pátio do Aeroporto Salgado Filho - RS</v>
          </cell>
          <cell r="H521">
            <v>4981643</v>
          </cell>
          <cell r="I521" t="str">
            <v>PNE</v>
          </cell>
          <cell r="J521">
            <v>36350</v>
          </cell>
          <cell r="K521" t="str">
            <v>-</v>
          </cell>
          <cell r="L521" t="str">
            <v>-</v>
          </cell>
          <cell r="M521" t="str">
            <v>Proposta não apresentada</v>
          </cell>
        </row>
        <row r="522">
          <cell r="A522">
            <v>1999</v>
          </cell>
          <cell r="B522" t="str">
            <v>SL</v>
          </cell>
          <cell r="C522" t="str">
            <v>RP</v>
          </cell>
          <cell r="D522" t="str">
            <v>SPB</v>
          </cell>
          <cell r="E522" t="str">
            <v>AER</v>
          </cell>
          <cell r="F522" t="str">
            <v>INFRAERO</v>
          </cell>
          <cell r="G522" t="str">
            <v>Edifício Garagem do Aeroporto Salgado Filho</v>
          </cell>
          <cell r="H522">
            <v>7590290</v>
          </cell>
          <cell r="I522" t="str">
            <v>PNE</v>
          </cell>
          <cell r="J522">
            <v>36354</v>
          </cell>
          <cell r="K522" t="str">
            <v>-</v>
          </cell>
          <cell r="L522" t="str">
            <v>-</v>
          </cell>
          <cell r="M522" t="str">
            <v>Proposta não apresentada</v>
          </cell>
        </row>
        <row r="523">
          <cell r="A523">
            <v>1999</v>
          </cell>
          <cell r="B523" t="str">
            <v>SL</v>
          </cell>
          <cell r="C523" t="str">
            <v>MAC</v>
          </cell>
          <cell r="D523" t="str">
            <v>AUT</v>
          </cell>
          <cell r="E523" t="str">
            <v>IND</v>
          </cell>
          <cell r="F523" t="str">
            <v>FORD</v>
          </cell>
          <cell r="G523" t="str">
            <v>Fábrica da Ford do Brasil - Contrato Geral com Retenção</v>
          </cell>
          <cell r="H523">
            <v>19935172</v>
          </cell>
          <cell r="I523" t="str">
            <v>PNE</v>
          </cell>
          <cell r="J523">
            <v>36353</v>
          </cell>
          <cell r="K523" t="str">
            <v>-</v>
          </cell>
          <cell r="L523" t="str">
            <v>-</v>
          </cell>
          <cell r="M523" t="str">
            <v>Proposta não apresentada</v>
          </cell>
        </row>
        <row r="524">
          <cell r="A524">
            <v>1999</v>
          </cell>
          <cell r="B524" t="str">
            <v>SL</v>
          </cell>
          <cell r="C524" t="str">
            <v>MAC</v>
          </cell>
          <cell r="D524" t="str">
            <v>AUT</v>
          </cell>
          <cell r="E524" t="str">
            <v>IND</v>
          </cell>
          <cell r="F524" t="str">
            <v>FORD</v>
          </cell>
          <cell r="G524" t="str">
            <v>Fábrica da Ford do Brasil - Contrato Geral sem Retenção</v>
          </cell>
          <cell r="H524">
            <v>19979754</v>
          </cell>
          <cell r="I524" t="str">
            <v>PNE</v>
          </cell>
          <cell r="J524">
            <v>36353</v>
          </cell>
          <cell r="K524" t="str">
            <v>-</v>
          </cell>
          <cell r="L524" t="str">
            <v>-</v>
          </cell>
          <cell r="M524" t="str">
            <v>Proposta não apresentada</v>
          </cell>
        </row>
        <row r="525">
          <cell r="A525">
            <v>1999</v>
          </cell>
          <cell r="B525" t="str">
            <v>SE</v>
          </cell>
          <cell r="C525" t="str">
            <v>NP</v>
          </cell>
          <cell r="D525" t="str">
            <v>SID</v>
          </cell>
          <cell r="E525" t="str">
            <v>IND</v>
          </cell>
          <cell r="F525" t="str">
            <v>CMM</v>
          </cell>
          <cell r="G525" t="str">
            <v>Construção da Fábrica da Cia Mineira de Metais em Três Marias</v>
          </cell>
          <cell r="H525">
            <v>4141050</v>
          </cell>
          <cell r="I525" t="str">
            <v>PE</v>
          </cell>
          <cell r="J525">
            <v>36353</v>
          </cell>
          <cell r="K525" t="str">
            <v>-</v>
          </cell>
          <cell r="L525" t="str">
            <v>-</v>
          </cell>
          <cell r="M525" t="str">
            <v>Adiada a contratação para 2000</v>
          </cell>
        </row>
        <row r="526">
          <cell r="A526">
            <v>1999</v>
          </cell>
          <cell r="B526" t="str">
            <v>SE</v>
          </cell>
          <cell r="C526" t="str">
            <v>CV</v>
          </cell>
          <cell r="D526" t="str">
            <v>PUB</v>
          </cell>
          <cell r="E526" t="str">
            <v>FER</v>
          </cell>
          <cell r="F526" t="str">
            <v>PM Montes Claros</v>
          </cell>
          <cell r="G526" t="str">
            <v>Contorno Ferroviário de Montes Claros</v>
          </cell>
          <cell r="H526">
            <v>44791030</v>
          </cell>
          <cell r="I526" t="str">
            <v>PE</v>
          </cell>
          <cell r="J526">
            <v>36382</v>
          </cell>
          <cell r="K526">
            <v>1</v>
          </cell>
          <cell r="L526">
            <v>1</v>
          </cell>
          <cell r="M526" t="str">
            <v>AG - 1º Lugar</v>
          </cell>
        </row>
        <row r="527">
          <cell r="A527">
            <v>1999</v>
          </cell>
          <cell r="B527" t="str">
            <v>SE</v>
          </cell>
          <cell r="C527" t="str">
            <v>CV</v>
          </cell>
          <cell r="D527" t="str">
            <v>PUB</v>
          </cell>
          <cell r="E527" t="str">
            <v>URB</v>
          </cell>
          <cell r="F527" t="str">
            <v>PM Montes Claros</v>
          </cell>
          <cell r="G527" t="str">
            <v>Via Urbana de Montes Claros</v>
          </cell>
          <cell r="H527">
            <v>13709020</v>
          </cell>
          <cell r="I527" t="str">
            <v>PE</v>
          </cell>
          <cell r="J527">
            <v>36382</v>
          </cell>
          <cell r="K527" t="str">
            <v>-</v>
          </cell>
          <cell r="L527" t="str">
            <v>-</v>
          </cell>
          <cell r="M527" t="str">
            <v>2º Lugar</v>
          </cell>
        </row>
        <row r="528">
          <cell r="A528">
            <v>1999</v>
          </cell>
          <cell r="B528" t="str">
            <v>SE</v>
          </cell>
          <cell r="C528" t="str">
            <v>NP</v>
          </cell>
          <cell r="D528" t="str">
            <v>PUB</v>
          </cell>
          <cell r="E528" t="str">
            <v>URB</v>
          </cell>
          <cell r="F528" t="str">
            <v>SUDECAP</v>
          </cell>
          <cell r="G528" t="str">
            <v>Duplicação da Avenida Antonio Carlos</v>
          </cell>
          <cell r="H528">
            <v>14659060</v>
          </cell>
          <cell r="I528" t="str">
            <v>PE</v>
          </cell>
          <cell r="J528">
            <v>36391</v>
          </cell>
          <cell r="K528" t="str">
            <v>-</v>
          </cell>
          <cell r="L528" t="str">
            <v>-</v>
          </cell>
          <cell r="M528" t="str">
            <v>Cancelada</v>
          </cell>
        </row>
        <row r="529">
          <cell r="A529">
            <v>1999</v>
          </cell>
          <cell r="B529" t="str">
            <v>SE</v>
          </cell>
          <cell r="C529" t="str">
            <v>NP</v>
          </cell>
          <cell r="D529" t="str">
            <v>PUB</v>
          </cell>
          <cell r="E529" t="str">
            <v>ROD</v>
          </cell>
          <cell r="F529" t="str">
            <v>DNER</v>
          </cell>
          <cell r="G529" t="str">
            <v>Trevo de Sete Lagoas</v>
          </cell>
          <cell r="H529">
            <v>3418410</v>
          </cell>
          <cell r="I529" t="str">
            <v>PC</v>
          </cell>
          <cell r="J529">
            <v>36402</v>
          </cell>
          <cell r="K529" t="str">
            <v>-</v>
          </cell>
          <cell r="L529" t="str">
            <v>-</v>
          </cell>
          <cell r="M529" t="str">
            <v>Proposta de Cobertura</v>
          </cell>
        </row>
        <row r="530">
          <cell r="A530">
            <v>1999</v>
          </cell>
          <cell r="B530" t="str">
            <v>SE</v>
          </cell>
          <cell r="C530" t="str">
            <v>MS</v>
          </cell>
          <cell r="D530" t="str">
            <v>AUT</v>
          </cell>
          <cell r="E530" t="str">
            <v>IND</v>
          </cell>
          <cell r="F530" t="str">
            <v>Fiat / Stola</v>
          </cell>
          <cell r="G530" t="str">
            <v>Galpão da Nova Funilaria</v>
          </cell>
          <cell r="H530">
            <v>8602230</v>
          </cell>
          <cell r="I530" t="str">
            <v>PE</v>
          </cell>
          <cell r="J530">
            <v>36395</v>
          </cell>
          <cell r="K530" t="str">
            <v>-</v>
          </cell>
          <cell r="L530" t="str">
            <v>-</v>
          </cell>
          <cell r="M530" t="str">
            <v>Adiada a contratação</v>
          </cell>
        </row>
        <row r="531">
          <cell r="A531">
            <v>1999</v>
          </cell>
          <cell r="B531" t="str">
            <v>SE</v>
          </cell>
          <cell r="C531" t="str">
            <v>LC</v>
          </cell>
          <cell r="D531" t="str">
            <v>SPB</v>
          </cell>
          <cell r="E531" t="str">
            <v>SAN</v>
          </cell>
          <cell r="F531" t="str">
            <v>COPASA</v>
          </cell>
          <cell r="G531" t="str">
            <v>Esgoto Sanitário de Pará de Minas</v>
          </cell>
          <cell r="H531">
            <v>7108140</v>
          </cell>
          <cell r="I531" t="str">
            <v>EST</v>
          </cell>
          <cell r="J531">
            <v>36424</v>
          </cell>
          <cell r="K531" t="str">
            <v>-</v>
          </cell>
          <cell r="L531" t="str">
            <v>-</v>
          </cell>
          <cell r="M531" t="str">
            <v>Contrato da Canal. Copasa não concordou com a sub-rogação.</v>
          </cell>
        </row>
        <row r="532">
          <cell r="A532">
            <v>1999</v>
          </cell>
          <cell r="B532" t="str">
            <v>SE</v>
          </cell>
          <cell r="C532" t="str">
            <v>NP</v>
          </cell>
          <cell r="D532" t="str">
            <v>PUB</v>
          </cell>
          <cell r="E532" t="str">
            <v>SAN</v>
          </cell>
          <cell r="F532" t="str">
            <v>SUDECAP</v>
          </cell>
          <cell r="G532" t="str">
            <v>Córrego da Liége</v>
          </cell>
          <cell r="H532">
            <v>1052000</v>
          </cell>
          <cell r="I532" t="str">
            <v>PE</v>
          </cell>
          <cell r="J532">
            <v>36418</v>
          </cell>
          <cell r="K532">
            <v>1</v>
          </cell>
          <cell r="L532">
            <v>1</v>
          </cell>
          <cell r="M532" t="str">
            <v>AG - 1º Lugar</v>
          </cell>
        </row>
        <row r="533">
          <cell r="A533">
            <v>1999</v>
          </cell>
          <cell r="B533" t="str">
            <v>NE</v>
          </cell>
          <cell r="C533" t="str">
            <v>CP</v>
          </cell>
          <cell r="D533" t="str">
            <v>TEL</v>
          </cell>
          <cell r="E533" t="str">
            <v>ENE</v>
          </cell>
          <cell r="F533" t="str">
            <v>TELEMAR</v>
          </cell>
          <cell r="G533" t="str">
            <v>Rota Ótica Interurbana - Juazeiro/Fortaleza</v>
          </cell>
          <cell r="H533">
            <v>5642317</v>
          </cell>
          <cell r="I533" t="str">
            <v>PE</v>
          </cell>
          <cell r="J533">
            <v>36423</v>
          </cell>
          <cell r="K533">
            <v>1</v>
          </cell>
          <cell r="L533">
            <v>1</v>
          </cell>
          <cell r="M533" t="str">
            <v>AG - 1º Lugar</v>
          </cell>
        </row>
        <row r="534">
          <cell r="A534">
            <v>1999</v>
          </cell>
          <cell r="B534" t="str">
            <v>SE</v>
          </cell>
          <cell r="C534" t="str">
            <v>XXX</v>
          </cell>
          <cell r="D534" t="str">
            <v>SPB</v>
          </cell>
          <cell r="E534" t="str">
            <v>ENE</v>
          </cell>
          <cell r="F534" t="str">
            <v>GASMIG</v>
          </cell>
          <cell r="G534" t="str">
            <v>Rede de Gás no CINCO em Contagem</v>
          </cell>
          <cell r="H534">
            <v>1198260</v>
          </cell>
          <cell r="I534" t="str">
            <v>PE</v>
          </cell>
          <cell r="J534">
            <v>36461</v>
          </cell>
          <cell r="K534" t="str">
            <v>-</v>
          </cell>
          <cell r="L534" t="str">
            <v>-</v>
          </cell>
          <cell r="M534" t="str">
            <v>8º Lugar</v>
          </cell>
        </row>
        <row r="535">
          <cell r="A535">
            <v>1999</v>
          </cell>
          <cell r="B535" t="str">
            <v>NE</v>
          </cell>
          <cell r="C535" t="str">
            <v>XXX</v>
          </cell>
          <cell r="E535" t="str">
            <v>NAV</v>
          </cell>
          <cell r="F535" t="str">
            <v>SUAPE</v>
          </cell>
          <cell r="G535" t="str">
            <v>Píer de Granéis Líquidos do Complexo Industrial de Suape</v>
          </cell>
          <cell r="H535">
            <v>6212830</v>
          </cell>
          <cell r="I535" t="str">
            <v>PNE</v>
          </cell>
          <cell r="J535">
            <v>36461</v>
          </cell>
          <cell r="K535" t="str">
            <v>-</v>
          </cell>
          <cell r="L535" t="str">
            <v>-</v>
          </cell>
          <cell r="M535" t="str">
            <v>Proposta não apresentada. Preço máximo inexequível</v>
          </cell>
        </row>
        <row r="536">
          <cell r="A536">
            <v>1999</v>
          </cell>
          <cell r="B536" t="str">
            <v>SL</v>
          </cell>
          <cell r="C536" t="str">
            <v>RP1</v>
          </cell>
          <cell r="D536" t="str">
            <v>SPB</v>
          </cell>
          <cell r="E536" t="str">
            <v>SAN</v>
          </cell>
          <cell r="F536" t="str">
            <v>CASAN</v>
          </cell>
          <cell r="G536" t="str">
            <v>Barragem e Adutora do Rio São Bento</v>
          </cell>
          <cell r="H536">
            <v>24844270</v>
          </cell>
          <cell r="I536" t="str">
            <v>PC</v>
          </cell>
          <cell r="J536">
            <v>36454</v>
          </cell>
          <cell r="K536" t="str">
            <v>-</v>
          </cell>
          <cell r="L536" t="str">
            <v>-</v>
          </cell>
          <cell r="M536" t="str">
            <v>Proposta de Cobertura - Parte AG-BR$</v>
          </cell>
        </row>
        <row r="537">
          <cell r="A537">
            <v>1999</v>
          </cell>
          <cell r="B537" t="str">
            <v>SE</v>
          </cell>
          <cell r="C537" t="str">
            <v>CP</v>
          </cell>
          <cell r="E537" t="str">
            <v>TEL</v>
          </cell>
          <cell r="F537" t="str">
            <v>Pégasus</v>
          </cell>
          <cell r="G537" t="str">
            <v>Projeto Pégasus / Barramar - Rod. Pres. Dutra</v>
          </cell>
          <cell r="H537">
            <v>440405.09</v>
          </cell>
          <cell r="I537" t="str">
            <v>PE</v>
          </cell>
          <cell r="J537">
            <v>36370</v>
          </cell>
          <cell r="K537">
            <v>0</v>
          </cell>
          <cell r="L537">
            <v>0</v>
          </cell>
          <cell r="M537" t="str">
            <v>Em julgamento</v>
          </cell>
        </row>
        <row r="538">
          <cell r="A538">
            <v>1999</v>
          </cell>
          <cell r="B538" t="str">
            <v>SE</v>
          </cell>
          <cell r="C538" t="str">
            <v>XXX</v>
          </cell>
          <cell r="E538" t="str">
            <v>AER</v>
          </cell>
          <cell r="F538" t="str">
            <v>INFRAERO</v>
          </cell>
          <cell r="G538" t="str">
            <v>Aeroporto de Guarulhos</v>
          </cell>
          <cell r="H538">
            <v>9477960</v>
          </cell>
          <cell r="I538" t="str">
            <v>PE</v>
          </cell>
          <cell r="J538">
            <v>36483</v>
          </cell>
          <cell r="K538" t="str">
            <v>-</v>
          </cell>
          <cell r="L538" t="str">
            <v>-</v>
          </cell>
          <cell r="M538" t="str">
            <v>Vencedora CONSTRAN-R$17.876.952,65</v>
          </cell>
        </row>
        <row r="539">
          <cell r="A539">
            <v>1999</v>
          </cell>
          <cell r="B539" t="str">
            <v>SE</v>
          </cell>
          <cell r="C539" t="str">
            <v>LC</v>
          </cell>
          <cell r="E539" t="str">
            <v>NAV</v>
          </cell>
          <cell r="F539" t="str">
            <v>TVV</v>
          </cell>
          <cell r="G539" t="str">
            <v>Ampliação do Cais do Porto de Vila Velha</v>
          </cell>
          <cell r="H539">
            <v>4981280</v>
          </cell>
          <cell r="I539" t="str">
            <v>PE</v>
          </cell>
          <cell r="J539">
            <v>36480</v>
          </cell>
          <cell r="K539">
            <v>0</v>
          </cell>
          <cell r="L539">
            <v>0</v>
          </cell>
          <cell r="M539" t="str">
            <v>Proposta revisada. Em julgamento</v>
          </cell>
        </row>
        <row r="540">
          <cell r="A540">
            <v>1999</v>
          </cell>
          <cell r="B540" t="str">
            <v>SE</v>
          </cell>
          <cell r="C540" t="str">
            <v>CV</v>
          </cell>
          <cell r="E540" t="str">
            <v>ROD</v>
          </cell>
          <cell r="F540" t="str">
            <v>DER-MG</v>
          </cell>
          <cell r="G540" t="str">
            <v>Trecho Divinolândia de Minas / Santa Efigênia de Minas</v>
          </cell>
          <cell r="H540">
            <v>7114840</v>
          </cell>
          <cell r="I540" t="str">
            <v>PC</v>
          </cell>
          <cell r="J540">
            <v>36503</v>
          </cell>
          <cell r="K540">
            <v>0</v>
          </cell>
          <cell r="L540">
            <v>0</v>
          </cell>
          <cell r="M540" t="str">
            <v>Proposta de Cobertura</v>
          </cell>
        </row>
        <row r="541">
          <cell r="A541">
            <v>1999</v>
          </cell>
          <cell r="B541" t="str">
            <v>SE</v>
          </cell>
          <cell r="C541" t="str">
            <v>XXX</v>
          </cell>
          <cell r="E541" t="str">
            <v>FER</v>
          </cell>
          <cell r="F541" t="str">
            <v>CBTU</v>
          </cell>
          <cell r="G541" t="str">
            <v>Descentralização de Trens Metropolitanos de BH</v>
          </cell>
          <cell r="H541">
            <v>5632720</v>
          </cell>
          <cell r="I541" t="str">
            <v>PE</v>
          </cell>
          <cell r="J541">
            <v>36515</v>
          </cell>
          <cell r="K541">
            <v>0</v>
          </cell>
          <cell r="L541">
            <v>0</v>
          </cell>
          <cell r="M541" t="str">
            <v>Perdemos</v>
          </cell>
        </row>
        <row r="542">
          <cell r="A542">
            <v>1999</v>
          </cell>
          <cell r="B542" t="str">
            <v>SE</v>
          </cell>
          <cell r="C542" t="str">
            <v>LC</v>
          </cell>
          <cell r="D542" t="str">
            <v>SPB</v>
          </cell>
          <cell r="E542" t="str">
            <v>SAN</v>
          </cell>
          <cell r="F542" t="str">
            <v>COPASA</v>
          </cell>
          <cell r="G542" t="str">
            <v>Equipamentos para ETE-Arrudas</v>
          </cell>
          <cell r="H542">
            <v>2053272.5</v>
          </cell>
          <cell r="I542" t="str">
            <v>PE</v>
          </cell>
          <cell r="J542">
            <v>36523</v>
          </cell>
          <cell r="K542">
            <v>0</v>
          </cell>
          <cell r="L542">
            <v>0</v>
          </cell>
          <cell r="M542" t="str">
            <v>Perdemos</v>
          </cell>
        </row>
        <row r="543">
          <cell r="A543">
            <v>1999</v>
          </cell>
          <cell r="B543" t="str">
            <v>SE</v>
          </cell>
          <cell r="C543" t="str">
            <v>CP</v>
          </cell>
          <cell r="E543" t="str">
            <v>ENE</v>
          </cell>
          <cell r="F543" t="str">
            <v>TELEMAR RJ</v>
          </cell>
          <cell r="G543" t="str">
            <v>Implantação e Manutenção de Redes no RJ - Lote 3</v>
          </cell>
          <cell r="H543">
            <v>1305500.0000000002</v>
          </cell>
          <cell r="I543" t="str">
            <v>PE</v>
          </cell>
          <cell r="J543">
            <v>36523</v>
          </cell>
          <cell r="K543">
            <v>1</v>
          </cell>
          <cell r="L543">
            <v>1</v>
          </cell>
          <cell r="M543" t="str">
            <v>AG - 1º Lugar - AG-70% e INFRACOM-30%</v>
          </cell>
        </row>
        <row r="544">
          <cell r="A544">
            <v>1999</v>
          </cell>
          <cell r="B544" t="str">
            <v>SE</v>
          </cell>
          <cell r="C544" t="str">
            <v>CP</v>
          </cell>
          <cell r="E544" t="str">
            <v>ENE</v>
          </cell>
          <cell r="F544" t="str">
            <v>TELEMAR RJ</v>
          </cell>
          <cell r="G544" t="str">
            <v>Implantação e Manutenção de Redes no RJ - Lote 8</v>
          </cell>
          <cell r="H544">
            <v>2534000.0000000005</v>
          </cell>
          <cell r="I544" t="str">
            <v>PE</v>
          </cell>
          <cell r="J544">
            <v>36523</v>
          </cell>
          <cell r="K544">
            <v>0</v>
          </cell>
          <cell r="L544">
            <v>0</v>
          </cell>
          <cell r="M544" t="str">
            <v>Perdemos</v>
          </cell>
        </row>
        <row r="545">
          <cell r="A545">
            <v>1999</v>
          </cell>
          <cell r="B545" t="str">
            <v>SE</v>
          </cell>
          <cell r="C545" t="str">
            <v>CP</v>
          </cell>
          <cell r="E545" t="str">
            <v>ENE</v>
          </cell>
          <cell r="F545" t="str">
            <v>TELEMAR RJ</v>
          </cell>
          <cell r="G545" t="str">
            <v>Implantação e Manutenção de Redes no RJ - Lote 9</v>
          </cell>
          <cell r="H545">
            <v>4013100.0000000005</v>
          </cell>
          <cell r="I545" t="str">
            <v>PE</v>
          </cell>
          <cell r="J545">
            <v>36523</v>
          </cell>
          <cell r="K545">
            <v>0</v>
          </cell>
          <cell r="L545">
            <v>0</v>
          </cell>
          <cell r="M545" t="str">
            <v>Perdemos</v>
          </cell>
        </row>
        <row r="546">
          <cell r="A546">
            <v>1999</v>
          </cell>
          <cell r="B546" t="str">
            <v>SE</v>
          </cell>
          <cell r="C546" t="str">
            <v>CP</v>
          </cell>
          <cell r="E546" t="str">
            <v>ENE</v>
          </cell>
          <cell r="F546" t="str">
            <v>TELEMAR RJ</v>
          </cell>
          <cell r="G546" t="str">
            <v>Implantação e Manutenção de Redes no RJ - Lote 10</v>
          </cell>
          <cell r="H546">
            <v>5011300.0000000009</v>
          </cell>
          <cell r="I546" t="str">
            <v>PE</v>
          </cell>
          <cell r="J546">
            <v>36523</v>
          </cell>
          <cell r="K546">
            <v>0</v>
          </cell>
          <cell r="L546">
            <v>0</v>
          </cell>
          <cell r="M546" t="str">
            <v>Perdemos</v>
          </cell>
        </row>
        <row r="547">
          <cell r="A547">
            <v>1999</v>
          </cell>
          <cell r="B547" t="str">
            <v>SE</v>
          </cell>
          <cell r="C547" t="str">
            <v>CP</v>
          </cell>
          <cell r="E547" t="str">
            <v>ENE</v>
          </cell>
          <cell r="F547" t="str">
            <v>TELEMAR RJ</v>
          </cell>
          <cell r="G547" t="str">
            <v>Implantação e Manutenção de Redes no RJ - Lote 11</v>
          </cell>
          <cell r="H547">
            <v>5628700.0000000009</v>
          </cell>
          <cell r="I547" t="str">
            <v>PE</v>
          </cell>
          <cell r="J547">
            <v>36523</v>
          </cell>
          <cell r="K547">
            <v>1</v>
          </cell>
          <cell r="L547">
            <v>1</v>
          </cell>
          <cell r="M547" t="str">
            <v>AG - 1º Lugar - AG-70% e INFRACOM-30%</v>
          </cell>
        </row>
        <row r="548">
          <cell r="A548">
            <v>1999</v>
          </cell>
          <cell r="B548" t="str">
            <v>SE</v>
          </cell>
          <cell r="C548" t="str">
            <v>CP</v>
          </cell>
          <cell r="E548" t="str">
            <v>ENE</v>
          </cell>
          <cell r="F548" t="str">
            <v>TELEMAR RJ</v>
          </cell>
          <cell r="G548" t="str">
            <v>Implantação e Manutenção de Redes no RJ - Lote 12</v>
          </cell>
          <cell r="H548">
            <v>4403000</v>
          </cell>
          <cell r="I548" t="str">
            <v>PE</v>
          </cell>
          <cell r="J548">
            <v>36523</v>
          </cell>
          <cell r="K548">
            <v>1</v>
          </cell>
          <cell r="L548">
            <v>1</v>
          </cell>
          <cell r="M548" t="str">
            <v>AG - 1º Lugar - AG-70% e INFRACOM-30%</v>
          </cell>
        </row>
        <row r="549">
          <cell r="A549">
            <v>1999</v>
          </cell>
          <cell r="B549" t="str">
            <v>SE</v>
          </cell>
          <cell r="C549" t="str">
            <v>CP</v>
          </cell>
          <cell r="E549" t="str">
            <v>ENE</v>
          </cell>
          <cell r="F549" t="str">
            <v>TELEMAR RJ</v>
          </cell>
          <cell r="G549" t="str">
            <v>Implantação e Manutenção de Redes no RJ - Lote 13</v>
          </cell>
          <cell r="H549">
            <v>4920300.0000000009</v>
          </cell>
          <cell r="I549" t="str">
            <v>PE</v>
          </cell>
          <cell r="J549">
            <v>36523</v>
          </cell>
          <cell r="K549">
            <v>0</v>
          </cell>
          <cell r="L549">
            <v>0</v>
          </cell>
          <cell r="M549" t="str">
            <v>Perdemos</v>
          </cell>
        </row>
        <row r="550">
          <cell r="A550">
            <v>1999</v>
          </cell>
          <cell r="B550" t="str">
            <v>SE</v>
          </cell>
          <cell r="C550" t="str">
            <v>CP</v>
          </cell>
          <cell r="E550" t="str">
            <v>ENE</v>
          </cell>
          <cell r="F550" t="str">
            <v>TELEMAR RJ</v>
          </cell>
          <cell r="G550" t="str">
            <v>Implantação e Manutenção de Redes no RJ - Lote 19</v>
          </cell>
          <cell r="H550">
            <v>1786400.0000000002</v>
          </cell>
          <cell r="I550" t="str">
            <v>PE</v>
          </cell>
          <cell r="J550">
            <v>36523</v>
          </cell>
          <cell r="K550">
            <v>0</v>
          </cell>
          <cell r="L550">
            <v>0</v>
          </cell>
          <cell r="M550" t="str">
            <v>Perdemos</v>
          </cell>
        </row>
        <row r="551">
          <cell r="A551">
            <v>1999</v>
          </cell>
          <cell r="B551" t="str">
            <v>SE</v>
          </cell>
          <cell r="C551" t="str">
            <v>CP</v>
          </cell>
          <cell r="E551" t="str">
            <v>ENE</v>
          </cell>
          <cell r="F551" t="str">
            <v>TELEMAR RJ</v>
          </cell>
          <cell r="G551" t="str">
            <v>Implantação e Manutenção de Redes no RJ - Lote 20</v>
          </cell>
          <cell r="H551">
            <v>2284100</v>
          </cell>
          <cell r="I551" t="str">
            <v>PE</v>
          </cell>
          <cell r="J551">
            <v>36523</v>
          </cell>
          <cell r="K551">
            <v>0</v>
          </cell>
          <cell r="L551">
            <v>0</v>
          </cell>
          <cell r="M551" t="str">
            <v>Perdemos</v>
          </cell>
        </row>
        <row r="552">
          <cell r="A552">
            <v>1999</v>
          </cell>
          <cell r="B552" t="str">
            <v>SE</v>
          </cell>
          <cell r="C552" t="str">
            <v>CP</v>
          </cell>
          <cell r="E552" t="str">
            <v>ENE</v>
          </cell>
          <cell r="F552" t="str">
            <v>TELEMAR RJ</v>
          </cell>
          <cell r="G552" t="str">
            <v>Implantação e Manutenção de Redes no RJ - Lote 21</v>
          </cell>
          <cell r="H552">
            <v>1127700</v>
          </cell>
          <cell r="I552" t="str">
            <v>PE</v>
          </cell>
          <cell r="J552">
            <v>36523</v>
          </cell>
          <cell r="K552">
            <v>0</v>
          </cell>
          <cell r="L552">
            <v>0</v>
          </cell>
          <cell r="M552" t="str">
            <v>Perdemos</v>
          </cell>
        </row>
        <row r="553">
          <cell r="A553">
            <v>1999</v>
          </cell>
          <cell r="B553" t="str">
            <v>SE</v>
          </cell>
          <cell r="C553" t="str">
            <v>CP</v>
          </cell>
          <cell r="E553" t="str">
            <v>ENE</v>
          </cell>
          <cell r="F553" t="str">
            <v>TELEMAR RJ</v>
          </cell>
          <cell r="G553" t="str">
            <v>Implantação e Manutenção de Redes no RJ - Lote 22</v>
          </cell>
          <cell r="H553">
            <v>4486300</v>
          </cell>
          <cell r="I553" t="str">
            <v>PE</v>
          </cell>
          <cell r="J553">
            <v>36523</v>
          </cell>
          <cell r="K553">
            <v>1</v>
          </cell>
          <cell r="L553">
            <v>1</v>
          </cell>
          <cell r="M553" t="str">
            <v>AG - 1º Lugar - AG-70% e INFRACOM-30%</v>
          </cell>
        </row>
        <row r="554">
          <cell r="A554">
            <v>1999</v>
          </cell>
          <cell r="B554" t="str">
            <v>SE</v>
          </cell>
          <cell r="C554" t="str">
            <v>CP</v>
          </cell>
          <cell r="E554" t="str">
            <v>ENE</v>
          </cell>
          <cell r="F554" t="str">
            <v>TELEMAR RJ</v>
          </cell>
          <cell r="G554" t="str">
            <v>Implantação e Manutenção de Redes no RJ - Lote 23</v>
          </cell>
          <cell r="H554">
            <v>4494700</v>
          </cell>
          <cell r="I554" t="str">
            <v>PE</v>
          </cell>
          <cell r="J554">
            <v>36523</v>
          </cell>
          <cell r="K554">
            <v>1</v>
          </cell>
          <cell r="L554">
            <v>1</v>
          </cell>
          <cell r="M554" t="str">
            <v>AG - 1º Lugar - AG-70% e INFRACOM-30%</v>
          </cell>
        </row>
        <row r="555">
          <cell r="A555">
            <v>1999</v>
          </cell>
          <cell r="B555" t="str">
            <v>SE</v>
          </cell>
          <cell r="C555" t="str">
            <v>CP</v>
          </cell>
          <cell r="E555" t="str">
            <v>ENE</v>
          </cell>
          <cell r="F555" t="str">
            <v>TELEMAR RJ</v>
          </cell>
          <cell r="G555" t="str">
            <v>Implantação e Manutenção de Redes no RJ - Lote 24</v>
          </cell>
          <cell r="H555">
            <v>2617300.0000000005</v>
          </cell>
          <cell r="I555" t="str">
            <v>PE</v>
          </cell>
          <cell r="J555">
            <v>36523</v>
          </cell>
          <cell r="K555">
            <v>0</v>
          </cell>
          <cell r="L555">
            <v>0</v>
          </cell>
          <cell r="M555" t="str">
            <v>Perdemos</v>
          </cell>
        </row>
        <row r="556">
          <cell r="A556">
            <v>1999</v>
          </cell>
          <cell r="B556" t="str">
            <v>SE</v>
          </cell>
          <cell r="C556" t="str">
            <v>CP</v>
          </cell>
          <cell r="E556" t="str">
            <v>ENE</v>
          </cell>
          <cell r="F556" t="str">
            <v>TELEMAR RJ</v>
          </cell>
          <cell r="G556" t="str">
            <v>Implantação e Manutenção de Redes no RJ - Lote 25</v>
          </cell>
          <cell r="H556">
            <v>2445800</v>
          </cell>
          <cell r="I556" t="str">
            <v>PE</v>
          </cell>
          <cell r="J556">
            <v>36523</v>
          </cell>
          <cell r="K556">
            <v>0</v>
          </cell>
          <cell r="L556">
            <v>0</v>
          </cell>
          <cell r="M556" t="str">
            <v>Perdemos</v>
          </cell>
        </row>
        <row r="557">
          <cell r="A557">
            <v>2000</v>
          </cell>
          <cell r="B557" t="str">
            <v>SL</v>
          </cell>
          <cell r="C557" t="str">
            <v>NI</v>
          </cell>
          <cell r="D557" t="str">
            <v>TRAN</v>
          </cell>
          <cell r="E557" t="str">
            <v>AERO</v>
          </cell>
          <cell r="F557" t="str">
            <v>INFRAERO</v>
          </cell>
          <cell r="G557" t="str">
            <v>Infraestrutura do Aeroporto de Viracopos</v>
          </cell>
          <cell r="H557">
            <v>9053610</v>
          </cell>
          <cell r="I557" t="str">
            <v>PE</v>
          </cell>
          <cell r="J557">
            <v>36529</v>
          </cell>
          <cell r="K557">
            <v>0</v>
          </cell>
          <cell r="L557">
            <v>0</v>
          </cell>
          <cell r="M557" t="str">
            <v>Vencedora Talude Engª</v>
          </cell>
        </row>
        <row r="558">
          <cell r="A558">
            <v>2000</v>
          </cell>
          <cell r="B558" t="str">
            <v>NE</v>
          </cell>
          <cell r="C558" t="str">
            <v>NI</v>
          </cell>
          <cell r="D558" t="str">
            <v>TRAN</v>
          </cell>
          <cell r="E558" t="str">
            <v>AERO</v>
          </cell>
          <cell r="F558" t="str">
            <v>INFRAERO</v>
          </cell>
          <cell r="G558" t="str">
            <v>Ampliação da Pista de Pouso do Aeroporto de Natal</v>
          </cell>
          <cell r="H558">
            <v>4154290</v>
          </cell>
          <cell r="I558" t="str">
            <v>PE</v>
          </cell>
          <cell r="J558">
            <v>36535</v>
          </cell>
          <cell r="K558">
            <v>0</v>
          </cell>
          <cell r="L558">
            <v>0</v>
          </cell>
          <cell r="M558" t="str">
            <v>Vencedora EIT</v>
          </cell>
        </row>
        <row r="559">
          <cell r="A559">
            <v>2000</v>
          </cell>
          <cell r="B559" t="str">
            <v>SE</v>
          </cell>
          <cell r="C559" t="str">
            <v>CV</v>
          </cell>
          <cell r="D559" t="str">
            <v>TRAN</v>
          </cell>
          <cell r="E559" t="str">
            <v>RODO</v>
          </cell>
          <cell r="F559" t="str">
            <v>DER-MG</v>
          </cell>
          <cell r="G559" t="str">
            <v>Contorno Rodoviário de Lavras</v>
          </cell>
          <cell r="H559">
            <v>4524930</v>
          </cell>
          <cell r="I559" t="str">
            <v>PC</v>
          </cell>
          <cell r="J559">
            <v>36542</v>
          </cell>
          <cell r="K559">
            <v>0</v>
          </cell>
          <cell r="L559">
            <v>0</v>
          </cell>
          <cell r="M559" t="str">
            <v>Proposta de Cobertura</v>
          </cell>
        </row>
        <row r="560">
          <cell r="A560">
            <v>2000</v>
          </cell>
          <cell r="B560" t="str">
            <v>SE</v>
          </cell>
          <cell r="C560" t="str">
            <v>NP</v>
          </cell>
          <cell r="D560" t="str">
            <v>INBA</v>
          </cell>
          <cell r="E560" t="str">
            <v>SIDE</v>
          </cell>
          <cell r="F560" t="str">
            <v>CMM</v>
          </cell>
          <cell r="G560" t="str">
            <v>Construção da Fábrica em Três Marias</v>
          </cell>
          <cell r="H560">
            <v>4055030</v>
          </cell>
          <cell r="I560" t="str">
            <v>PE</v>
          </cell>
          <cell r="J560">
            <v>36553</v>
          </cell>
          <cell r="K560">
            <v>0</v>
          </cell>
          <cell r="L560">
            <v>0</v>
          </cell>
          <cell r="M560" t="str">
            <v>Atualização dos preços - Em julgamento</v>
          </cell>
        </row>
        <row r="561">
          <cell r="A561">
            <v>2000</v>
          </cell>
          <cell r="B561" t="str">
            <v>SE</v>
          </cell>
          <cell r="C561" t="str">
            <v>NP</v>
          </cell>
          <cell r="D561" t="str">
            <v>INBA</v>
          </cell>
          <cell r="E561" t="str">
            <v>MINE</v>
          </cell>
          <cell r="F561" t="str">
            <v>Ferteco</v>
          </cell>
          <cell r="G561" t="str">
            <v>Ramal Ferroviário do Córrego do Feijão</v>
          </cell>
          <cell r="H561">
            <v>7863476.8553814311</v>
          </cell>
          <cell r="I561" t="str">
            <v>PE</v>
          </cell>
          <cell r="J561">
            <v>36560</v>
          </cell>
          <cell r="K561">
            <v>1</v>
          </cell>
          <cell r="L561">
            <v>1</v>
          </cell>
          <cell r="M561" t="str">
            <v>AG - 1º Lugar</v>
          </cell>
        </row>
        <row r="562">
          <cell r="A562">
            <v>2000</v>
          </cell>
          <cell r="B562" t="str">
            <v>SL</v>
          </cell>
          <cell r="C562" t="str">
            <v>PM</v>
          </cell>
          <cell r="D562" t="str">
            <v>TRAN</v>
          </cell>
          <cell r="E562" t="str">
            <v>RODO</v>
          </cell>
          <cell r="F562" t="str">
            <v>PM Florianópolis</v>
          </cell>
          <cell r="G562" t="str">
            <v>Complexo Viário Rita Maria</v>
          </cell>
          <cell r="H562">
            <v>1974795</v>
          </cell>
          <cell r="I562" t="str">
            <v>PE</v>
          </cell>
          <cell r="J562">
            <v>36557</v>
          </cell>
          <cell r="K562">
            <v>0</v>
          </cell>
          <cell r="L562">
            <v>0</v>
          </cell>
          <cell r="M562" t="str">
            <v>Vencedora CESBE - AG ficou em 2º Lugar - AG/CNO-50% cada</v>
          </cell>
        </row>
        <row r="563">
          <cell r="A563">
            <v>2000</v>
          </cell>
          <cell r="B563" t="str">
            <v>NE</v>
          </cell>
          <cell r="C563" t="str">
            <v>CQ</v>
          </cell>
          <cell r="D563" t="str">
            <v>SAMA</v>
          </cell>
          <cell r="E563" t="str">
            <v>SABA</v>
          </cell>
          <cell r="F563" t="str">
            <v>EMBASA</v>
          </cell>
          <cell r="G563" t="str">
            <v>Bacia do Alto Pituaçu</v>
          </cell>
          <cell r="H563">
            <v>10345540</v>
          </cell>
          <cell r="I563" t="str">
            <v>PE</v>
          </cell>
          <cell r="J563">
            <v>36560</v>
          </cell>
          <cell r="K563">
            <v>0</v>
          </cell>
          <cell r="L563">
            <v>0</v>
          </cell>
          <cell r="M563" t="str">
            <v>Perdemos</v>
          </cell>
        </row>
        <row r="564">
          <cell r="A564">
            <v>2000</v>
          </cell>
          <cell r="B564" t="str">
            <v>TC</v>
          </cell>
          <cell r="C564" t="str">
            <v>CP</v>
          </cell>
          <cell r="D564" t="str">
            <v>TELE</v>
          </cell>
          <cell r="E564">
            <v>0</v>
          </cell>
          <cell r="F564" t="str">
            <v>TELEMAR - BA</v>
          </cell>
          <cell r="G564" t="str">
            <v>Instalação e Manutenção da Rede de Acesso da BA e SE-Lote 1</v>
          </cell>
          <cell r="H564">
            <v>8961680</v>
          </cell>
          <cell r="I564" t="str">
            <v>PE</v>
          </cell>
          <cell r="J564">
            <v>36598</v>
          </cell>
          <cell r="K564">
            <v>0</v>
          </cell>
          <cell r="L564">
            <v>0</v>
          </cell>
          <cell r="M564" t="str">
            <v>Perdemos</v>
          </cell>
        </row>
        <row r="565">
          <cell r="A565">
            <v>2000</v>
          </cell>
          <cell r="B565" t="str">
            <v>TC</v>
          </cell>
          <cell r="C565" t="str">
            <v>CP</v>
          </cell>
          <cell r="D565" t="str">
            <v>TELE</v>
          </cell>
          <cell r="E565">
            <v>0</v>
          </cell>
          <cell r="F565" t="str">
            <v>TELEMAR - BA</v>
          </cell>
          <cell r="G565" t="str">
            <v>Instalação e Manutenção da Rede de Acesso da BA e SE-Lote 2</v>
          </cell>
          <cell r="H565">
            <v>7917790</v>
          </cell>
          <cell r="I565" t="str">
            <v>PE</v>
          </cell>
          <cell r="J565">
            <v>36598</v>
          </cell>
          <cell r="K565">
            <v>0</v>
          </cell>
          <cell r="L565">
            <v>0</v>
          </cell>
          <cell r="M565" t="str">
            <v>Perdemos</v>
          </cell>
        </row>
        <row r="566">
          <cell r="A566">
            <v>2000</v>
          </cell>
          <cell r="B566" t="str">
            <v>TC</v>
          </cell>
          <cell r="C566" t="str">
            <v>CP</v>
          </cell>
          <cell r="D566" t="str">
            <v>TELE</v>
          </cell>
          <cell r="E566">
            <v>0</v>
          </cell>
          <cell r="F566" t="str">
            <v>TELEMAR - BA</v>
          </cell>
          <cell r="G566" t="str">
            <v>Instalação e Manutenção da Rede de Acesso da BA e SE-Lote 3</v>
          </cell>
          <cell r="H566">
            <v>7947320</v>
          </cell>
          <cell r="I566" t="str">
            <v>PE</v>
          </cell>
          <cell r="J566">
            <v>36598</v>
          </cell>
          <cell r="K566">
            <v>0</v>
          </cell>
          <cell r="L566">
            <v>0</v>
          </cell>
          <cell r="M566" t="str">
            <v>Perdemos</v>
          </cell>
        </row>
        <row r="567">
          <cell r="A567">
            <v>2000</v>
          </cell>
          <cell r="B567" t="str">
            <v>TC</v>
          </cell>
          <cell r="C567" t="str">
            <v>CP</v>
          </cell>
          <cell r="D567" t="str">
            <v>TELE</v>
          </cell>
          <cell r="E567">
            <v>0</v>
          </cell>
          <cell r="F567" t="str">
            <v>TELEMAR - BA</v>
          </cell>
          <cell r="G567" t="str">
            <v>Instalação e Manutenção da Rede de Acesso da BA e SE-Lote 4</v>
          </cell>
          <cell r="H567">
            <v>8552310</v>
          </cell>
          <cell r="I567" t="str">
            <v>PE</v>
          </cell>
          <cell r="J567">
            <v>36598</v>
          </cell>
          <cell r="K567">
            <v>0</v>
          </cell>
          <cell r="L567">
            <v>0</v>
          </cell>
          <cell r="M567" t="str">
            <v>Perdemos</v>
          </cell>
        </row>
        <row r="568">
          <cell r="A568">
            <v>2000</v>
          </cell>
          <cell r="B568" t="str">
            <v>TC</v>
          </cell>
          <cell r="C568" t="str">
            <v>CP</v>
          </cell>
          <cell r="D568" t="str">
            <v>TELE</v>
          </cell>
          <cell r="E568">
            <v>0</v>
          </cell>
          <cell r="F568" t="str">
            <v>TELEMAR - BA</v>
          </cell>
          <cell r="G568" t="str">
            <v>Instalação e Manutenção da Rede de Acesso da BA e SE-Lote 5</v>
          </cell>
          <cell r="H568">
            <v>10201150</v>
          </cell>
          <cell r="I568" t="str">
            <v>PE</v>
          </cell>
          <cell r="J568">
            <v>36598</v>
          </cell>
          <cell r="K568">
            <v>0</v>
          </cell>
          <cell r="L568">
            <v>0</v>
          </cell>
          <cell r="M568" t="str">
            <v>Perdemos</v>
          </cell>
        </row>
        <row r="569">
          <cell r="A569">
            <v>2000</v>
          </cell>
          <cell r="B569" t="str">
            <v>TC</v>
          </cell>
          <cell r="C569" t="str">
            <v>CP</v>
          </cell>
          <cell r="D569" t="str">
            <v>TELE</v>
          </cell>
          <cell r="E569">
            <v>0</v>
          </cell>
          <cell r="F569" t="str">
            <v>TELEMAR - BA</v>
          </cell>
          <cell r="G569" t="str">
            <v>Instalação e Manutenção da Rede de Acesso da BA e SE-Lote 9</v>
          </cell>
          <cell r="H569">
            <v>6882620</v>
          </cell>
          <cell r="I569" t="str">
            <v>PE</v>
          </cell>
          <cell r="J569">
            <v>36598</v>
          </cell>
          <cell r="K569">
            <v>0</v>
          </cell>
          <cell r="L569">
            <v>0</v>
          </cell>
          <cell r="M569" t="str">
            <v>Perdemos</v>
          </cell>
        </row>
        <row r="570">
          <cell r="A570">
            <v>2000</v>
          </cell>
          <cell r="B570" t="str">
            <v>NE</v>
          </cell>
          <cell r="C570" t="str">
            <v>MAA</v>
          </cell>
          <cell r="D570" t="str">
            <v>TRAN</v>
          </cell>
          <cell r="E570" t="str">
            <v>FERR</v>
          </cell>
          <cell r="F570" t="str">
            <v>VALEC</v>
          </cell>
          <cell r="G570" t="str">
            <v>Obras Ferroviárias entre Ribeirão Mosquito e Rio Campo Alegre</v>
          </cell>
          <cell r="H570">
            <v>8930340</v>
          </cell>
          <cell r="I570" t="str">
            <v>PE</v>
          </cell>
          <cell r="J570">
            <v>36598</v>
          </cell>
          <cell r="K570">
            <v>0</v>
          </cell>
          <cell r="L570">
            <v>0</v>
          </cell>
          <cell r="M570" t="str">
            <v>Em julgamento - Consórcio AG/CNO/CCCC</v>
          </cell>
        </row>
        <row r="571">
          <cell r="A571">
            <v>2000</v>
          </cell>
          <cell r="B571" t="str">
            <v>NE</v>
          </cell>
          <cell r="C571" t="str">
            <v>MRS</v>
          </cell>
          <cell r="D571" t="str">
            <v>INBA</v>
          </cell>
          <cell r="E571" t="str">
            <v>MINE</v>
          </cell>
          <cell r="F571" t="str">
            <v>CVRD</v>
          </cell>
          <cell r="G571" t="str">
            <v>Terraplenagem e Drenagem dos Pátios A, B, C, D e F</v>
          </cell>
          <cell r="H571">
            <v>7004110</v>
          </cell>
          <cell r="I571" t="str">
            <v>PE</v>
          </cell>
          <cell r="J571">
            <v>36615</v>
          </cell>
          <cell r="K571">
            <v>0</v>
          </cell>
          <cell r="L571">
            <v>0</v>
          </cell>
          <cell r="M571" t="str">
            <v>Em julgamento</v>
          </cell>
        </row>
        <row r="572">
          <cell r="A572">
            <v>2000</v>
          </cell>
          <cell r="B572" t="str">
            <v>NE</v>
          </cell>
          <cell r="C572" t="str">
            <v>CQ</v>
          </cell>
          <cell r="D572" t="str">
            <v>TRAN</v>
          </cell>
          <cell r="E572" t="str">
            <v>RODO</v>
          </cell>
          <cell r="F572" t="str">
            <v>DERBA</v>
          </cell>
          <cell r="G572" t="str">
            <v>Rodovia BA-891 - Lote 1</v>
          </cell>
          <cell r="H572">
            <v>6603310</v>
          </cell>
          <cell r="I572" t="str">
            <v>PE</v>
          </cell>
          <cell r="J572">
            <v>36587</v>
          </cell>
          <cell r="K572">
            <v>0</v>
          </cell>
          <cell r="L572">
            <v>0</v>
          </cell>
          <cell r="M572" t="str">
            <v>Proposta em acordo com CNO/OAS/QG</v>
          </cell>
        </row>
        <row r="573">
          <cell r="A573">
            <v>2000</v>
          </cell>
          <cell r="B573" t="str">
            <v>NE</v>
          </cell>
          <cell r="C573" t="str">
            <v>CQ</v>
          </cell>
          <cell r="D573" t="str">
            <v>TRAN</v>
          </cell>
          <cell r="E573" t="str">
            <v>RODO</v>
          </cell>
          <cell r="F573" t="str">
            <v>DERBA</v>
          </cell>
          <cell r="G573" t="str">
            <v>Rodovia BA-891 - Lote 2</v>
          </cell>
          <cell r="H573">
            <v>7247880</v>
          </cell>
          <cell r="I573" t="str">
            <v>PE</v>
          </cell>
          <cell r="J573">
            <v>36587</v>
          </cell>
          <cell r="K573">
            <v>0</v>
          </cell>
          <cell r="L573">
            <v>0</v>
          </cell>
          <cell r="M573" t="str">
            <v>Proposta em acordo com CNO/OAS/QG</v>
          </cell>
        </row>
        <row r="574">
          <cell r="A574">
            <v>2000</v>
          </cell>
          <cell r="B574" t="str">
            <v>NE</v>
          </cell>
          <cell r="C574" t="str">
            <v>CQ</v>
          </cell>
          <cell r="D574" t="str">
            <v>TRAN</v>
          </cell>
          <cell r="E574" t="str">
            <v>RODO</v>
          </cell>
          <cell r="F574" t="str">
            <v>DERBA</v>
          </cell>
          <cell r="G574" t="str">
            <v>Rodovia BA-549 - Lote 1</v>
          </cell>
          <cell r="H574">
            <v>5934530</v>
          </cell>
          <cell r="I574" t="str">
            <v>PE</v>
          </cell>
          <cell r="J574">
            <v>36587</v>
          </cell>
          <cell r="K574">
            <v>0</v>
          </cell>
          <cell r="L574">
            <v>0</v>
          </cell>
          <cell r="M574" t="str">
            <v>Proposta em acordo com CNO/OAS/QG</v>
          </cell>
        </row>
        <row r="575">
          <cell r="A575">
            <v>2000</v>
          </cell>
          <cell r="B575" t="str">
            <v>NE</v>
          </cell>
          <cell r="C575" t="str">
            <v>CQ</v>
          </cell>
          <cell r="D575" t="str">
            <v>TRAN</v>
          </cell>
          <cell r="E575" t="str">
            <v>RODO</v>
          </cell>
          <cell r="F575" t="str">
            <v>DERBA</v>
          </cell>
          <cell r="G575" t="str">
            <v>Rodovia BA-549 - Lote 2</v>
          </cell>
          <cell r="H575">
            <v>3900000</v>
          </cell>
          <cell r="I575" t="str">
            <v>PE</v>
          </cell>
          <cell r="J575">
            <v>36587</v>
          </cell>
          <cell r="K575">
            <v>1</v>
          </cell>
          <cell r="L575">
            <v>1</v>
          </cell>
          <cell r="M575" t="str">
            <v>Proposta em acordo com CNO/OAS/QG-Parte AG no processo</v>
          </cell>
        </row>
        <row r="576">
          <cell r="A576">
            <v>2000</v>
          </cell>
          <cell r="B576" t="str">
            <v>SE</v>
          </cell>
          <cell r="C576" t="str">
            <v>NP</v>
          </cell>
          <cell r="D576" t="str">
            <v>IMOB</v>
          </cell>
          <cell r="E576">
            <v>0</v>
          </cell>
          <cell r="F576" t="str">
            <v>BEPREM</v>
          </cell>
          <cell r="G576" t="str">
            <v>Lagoa Acqua Park</v>
          </cell>
          <cell r="H576">
            <v>1114290</v>
          </cell>
          <cell r="I576" t="str">
            <v>PE</v>
          </cell>
          <cell r="J576">
            <v>36599</v>
          </cell>
          <cell r="K576">
            <v>1</v>
          </cell>
          <cell r="L576">
            <v>1</v>
          </cell>
          <cell r="M576" t="str">
            <v>AG - 1º Lugar</v>
          </cell>
        </row>
        <row r="577">
          <cell r="A577">
            <v>2000</v>
          </cell>
          <cell r="B577" t="str">
            <v>SL</v>
          </cell>
          <cell r="C577" t="str">
            <v>ER</v>
          </cell>
          <cell r="D577" t="str">
            <v>TELE</v>
          </cell>
          <cell r="E577">
            <v>0</v>
          </cell>
          <cell r="F577" t="str">
            <v>Petrobrás</v>
          </cell>
          <cell r="G577" t="str">
            <v>Cabos de Fibra Óptica entre Paulínea e Araucária-Lote III</v>
          </cell>
          <cell r="H577">
            <v>10929025</v>
          </cell>
          <cell r="I577" t="str">
            <v>PE</v>
          </cell>
          <cell r="J577">
            <v>36598</v>
          </cell>
          <cell r="K577">
            <v>0</v>
          </cell>
          <cell r="L577">
            <v>0</v>
          </cell>
          <cell r="M577" t="str">
            <v>Perdemos</v>
          </cell>
        </row>
        <row r="578">
          <cell r="A578">
            <v>2000</v>
          </cell>
          <cell r="B578" t="str">
            <v>SL</v>
          </cell>
          <cell r="C578" t="str">
            <v>ER</v>
          </cell>
          <cell r="D578" t="str">
            <v>TELE</v>
          </cell>
          <cell r="E578">
            <v>0</v>
          </cell>
          <cell r="F578" t="str">
            <v>Petrobrás</v>
          </cell>
          <cell r="G578" t="str">
            <v>Cabos de Fibra Óptica entre Biguaçu e Joinvile-Lotes IV e IVA</v>
          </cell>
          <cell r="H578">
            <v>10648084</v>
          </cell>
          <cell r="I578" t="str">
            <v>PE</v>
          </cell>
          <cell r="J578">
            <v>36598</v>
          </cell>
          <cell r="K578">
            <v>0</v>
          </cell>
          <cell r="L578">
            <v>0</v>
          </cell>
          <cell r="M578" t="str">
            <v>Perdemos</v>
          </cell>
        </row>
        <row r="579">
          <cell r="A579">
            <v>2000</v>
          </cell>
          <cell r="B579" t="str">
            <v>SL</v>
          </cell>
          <cell r="C579" t="str">
            <v>ER</v>
          </cell>
          <cell r="D579" t="str">
            <v>TELE</v>
          </cell>
          <cell r="E579">
            <v>0</v>
          </cell>
          <cell r="F579" t="str">
            <v>Petrobrás</v>
          </cell>
          <cell r="G579" t="str">
            <v>Cabos de Fibra Óptica entre Biguaçu e Canoas-Lote V</v>
          </cell>
          <cell r="H579">
            <v>11704301</v>
          </cell>
          <cell r="I579" t="str">
            <v>PE</v>
          </cell>
          <cell r="J579">
            <v>36598</v>
          </cell>
          <cell r="K579">
            <v>0</v>
          </cell>
          <cell r="L579">
            <v>0</v>
          </cell>
          <cell r="M579" t="str">
            <v>Perdemos</v>
          </cell>
        </row>
        <row r="580">
          <cell r="A580">
            <v>2000</v>
          </cell>
          <cell r="B580" t="str">
            <v>SL</v>
          </cell>
          <cell r="C580" t="str">
            <v>ER</v>
          </cell>
          <cell r="D580" t="str">
            <v>IND</v>
          </cell>
          <cell r="E580" t="str">
            <v>OUTR</v>
          </cell>
          <cell r="F580" t="str">
            <v>Placas do PR</v>
          </cell>
          <cell r="G580" t="str">
            <v>Infraestrutura Industrial e Obras Complementares</v>
          </cell>
          <cell r="H580">
            <v>4056000</v>
          </cell>
          <cell r="I580" t="str">
            <v>PC</v>
          </cell>
          <cell r="J580">
            <v>36609</v>
          </cell>
          <cell r="K580">
            <v>0</v>
          </cell>
          <cell r="L580">
            <v>0</v>
          </cell>
          <cell r="M580" t="str">
            <v>Proposta de Cobertura para a CESBE</v>
          </cell>
        </row>
        <row r="581">
          <cell r="A581">
            <v>2000</v>
          </cell>
          <cell r="B581" t="str">
            <v>SE</v>
          </cell>
          <cell r="C581" t="str">
            <v>CV</v>
          </cell>
          <cell r="D581" t="str">
            <v>TRAN</v>
          </cell>
          <cell r="E581" t="str">
            <v>RODO</v>
          </cell>
          <cell r="F581" t="str">
            <v>DNER</v>
          </cell>
          <cell r="G581" t="str">
            <v>Variante da Região do Viaduto Vila Rica</v>
          </cell>
          <cell r="H581">
            <v>8701970</v>
          </cell>
          <cell r="I581" t="str">
            <v>PC</v>
          </cell>
          <cell r="J581">
            <v>36657</v>
          </cell>
          <cell r="K581">
            <v>0</v>
          </cell>
          <cell r="L581">
            <v>0</v>
          </cell>
          <cell r="M581" t="str">
            <v>Proposta de Cobertura para a CCCC</v>
          </cell>
        </row>
        <row r="582">
          <cell r="A582">
            <v>2000</v>
          </cell>
          <cell r="B582" t="str">
            <v>SL</v>
          </cell>
          <cell r="C582" t="str">
            <v>XXX</v>
          </cell>
          <cell r="D582" t="str">
            <v>TRAN</v>
          </cell>
          <cell r="E582" t="str">
            <v>RODO</v>
          </cell>
          <cell r="F582" t="str">
            <v>RODONORTE</v>
          </cell>
          <cell r="G582" t="str">
            <v>BR-376- Trecho Mauá da Serra/Serra do Cadeado</v>
          </cell>
          <cell r="H582">
            <v>1690140</v>
          </cell>
          <cell r="I582" t="str">
            <v>PNE</v>
          </cell>
          <cell r="J582">
            <v>36649</v>
          </cell>
          <cell r="K582">
            <v>0</v>
          </cell>
          <cell r="L582">
            <v>0</v>
          </cell>
          <cell r="M582" t="str">
            <v>Proposta não entregue, devido as solicitações do cliente</v>
          </cell>
        </row>
        <row r="583">
          <cell r="A583">
            <v>2000</v>
          </cell>
          <cell r="B583" t="str">
            <v>TC</v>
          </cell>
          <cell r="C583" t="str">
            <v>CP</v>
          </cell>
          <cell r="D583" t="str">
            <v>TELE</v>
          </cell>
          <cell r="F583" t="str">
            <v>TELEMAR</v>
          </cell>
          <cell r="G583" t="str">
            <v>Rota Óptica Estreito / Balsas - MA</v>
          </cell>
          <cell r="H583">
            <v>1851890</v>
          </cell>
          <cell r="I583" t="str">
            <v>PE</v>
          </cell>
          <cell r="J583">
            <v>36648</v>
          </cell>
          <cell r="K583">
            <v>0</v>
          </cell>
          <cell r="L583">
            <v>0</v>
          </cell>
          <cell r="M583" t="str">
            <v>Licitação Cancelada - A Telemar vai utiluizar satélite</v>
          </cell>
        </row>
        <row r="584">
          <cell r="A584">
            <v>2000</v>
          </cell>
          <cell r="B584" t="str">
            <v>NE</v>
          </cell>
          <cell r="C584" t="str">
            <v>MAA</v>
          </cell>
          <cell r="D584" t="str">
            <v>TRAN</v>
          </cell>
          <cell r="E584" t="str">
            <v>FERR</v>
          </cell>
          <cell r="F584" t="str">
            <v>VALEC</v>
          </cell>
          <cell r="G584" t="str">
            <v>Infraestrutura Ferroviária entre Senador Canedo a Porangatú</v>
          </cell>
          <cell r="H584">
            <v>4846340</v>
          </cell>
          <cell r="I584" t="str">
            <v>PE</v>
          </cell>
          <cell r="J584">
            <v>36696</v>
          </cell>
          <cell r="K584">
            <v>0</v>
          </cell>
          <cell r="L584">
            <v>0</v>
          </cell>
          <cell r="M584" t="str">
            <v>Proposta entregue em nome da CNO. Consórcio AG/CCCC/CNO</v>
          </cell>
        </row>
        <row r="585">
          <cell r="A585">
            <v>2000</v>
          </cell>
          <cell r="B585" t="str">
            <v>SE</v>
          </cell>
          <cell r="C585" t="str">
            <v>AS</v>
          </cell>
          <cell r="D585" t="str">
            <v>TRAN</v>
          </cell>
          <cell r="E585" t="str">
            <v>RODO</v>
          </cell>
          <cell r="F585" t="str">
            <v>DER-ES</v>
          </cell>
          <cell r="G585" t="str">
            <v>Variante Ferroviária Flexal-Viana</v>
          </cell>
          <cell r="H585">
            <v>16967850</v>
          </cell>
          <cell r="I585" t="str">
            <v>PC</v>
          </cell>
          <cell r="J585">
            <v>36718</v>
          </cell>
          <cell r="K585">
            <v>0</v>
          </cell>
          <cell r="L585">
            <v>0</v>
          </cell>
          <cell r="M585" t="str">
            <v>Proposta de Cobertura</v>
          </cell>
        </row>
        <row r="586">
          <cell r="A586">
            <v>2000</v>
          </cell>
          <cell r="B586" t="str">
            <v>NE</v>
          </cell>
          <cell r="C586" t="str">
            <v>LV</v>
          </cell>
          <cell r="D586" t="str">
            <v>TRAN</v>
          </cell>
          <cell r="E586" t="str">
            <v>AERO</v>
          </cell>
          <cell r="F586" t="str">
            <v>INFRAERO/GEP</v>
          </cell>
          <cell r="G586" t="str">
            <v>Pré-qualificação do Aeroporto de Recife</v>
          </cell>
          <cell r="H586">
            <v>0</v>
          </cell>
          <cell r="I586" t="str">
            <v>PE</v>
          </cell>
          <cell r="J586">
            <v>36710</v>
          </cell>
          <cell r="K586">
            <v>0</v>
          </cell>
          <cell r="L586">
            <v>0</v>
          </cell>
          <cell r="M586" t="str">
            <v>Proposta de Pré-qualificação</v>
          </cell>
        </row>
        <row r="587">
          <cell r="A587">
            <v>2000</v>
          </cell>
          <cell r="B587" t="str">
            <v>NE</v>
          </cell>
          <cell r="C587" t="str">
            <v>SL</v>
          </cell>
          <cell r="D587" t="str">
            <v>TRAN</v>
          </cell>
          <cell r="E587" t="str">
            <v>METR</v>
          </cell>
          <cell r="F587" t="str">
            <v>CBTU</v>
          </cell>
          <cell r="G587" t="str">
            <v>Infraestrutura do Metrô de Recife</v>
          </cell>
          <cell r="H587">
            <v>2032000</v>
          </cell>
          <cell r="I587" t="str">
            <v>PE</v>
          </cell>
          <cell r="J587">
            <v>36711</v>
          </cell>
          <cell r="K587">
            <v>1</v>
          </cell>
          <cell r="L587">
            <v>1</v>
          </cell>
          <cell r="M587" t="str">
            <v>Proposta de Acordo - AG Vencedora com mais 11 empresas</v>
          </cell>
        </row>
        <row r="588">
          <cell r="A588">
            <v>2000</v>
          </cell>
          <cell r="B588" t="str">
            <v>SL</v>
          </cell>
          <cell r="C588" t="str">
            <v>PM</v>
          </cell>
          <cell r="D588" t="str">
            <v>INDU</v>
          </cell>
          <cell r="E588" t="str">
            <v>OUTR</v>
          </cell>
          <cell r="F588" t="str">
            <v>CISA</v>
          </cell>
          <cell r="G588" t="str">
            <v>Edificações Administrativas e Fundações para Equipamentos</v>
          </cell>
          <cell r="H588">
            <v>5139490</v>
          </cell>
          <cell r="I588" t="str">
            <v>PE</v>
          </cell>
          <cell r="J588">
            <v>36713</v>
          </cell>
          <cell r="K588">
            <v>0</v>
          </cell>
          <cell r="L588">
            <v>0</v>
          </cell>
          <cell r="M588" t="str">
            <v>Proposta para UN SP</v>
          </cell>
        </row>
        <row r="589">
          <cell r="A589">
            <v>2000</v>
          </cell>
          <cell r="B589" t="str">
            <v>TC</v>
          </cell>
          <cell r="C589" t="str">
            <v>CP</v>
          </cell>
          <cell r="D589" t="str">
            <v>TELE</v>
          </cell>
          <cell r="F589" t="str">
            <v>BARRAMAR</v>
          </cell>
          <cell r="G589" t="str">
            <v>Rede de Dutos entre o Rio de Janeiro e Taubaté</v>
          </cell>
          <cell r="H589">
            <v>5875551.7596062673</v>
          </cell>
          <cell r="I589" t="str">
            <v>PE</v>
          </cell>
          <cell r="J589">
            <v>36731</v>
          </cell>
          <cell r="M589" t="str">
            <v>Em julgamento</v>
          </cell>
        </row>
        <row r="590">
          <cell r="A590">
            <v>2000</v>
          </cell>
          <cell r="B590" t="str">
            <v>NE</v>
          </cell>
          <cell r="C590" t="str">
            <v>CQ</v>
          </cell>
          <cell r="D590" t="str">
            <v>SAMA</v>
          </cell>
          <cell r="E590" t="str">
            <v>IRR</v>
          </cell>
          <cell r="F590" t="str">
            <v>CODEVASF</v>
          </cell>
          <cell r="G590" t="str">
            <v>Obras Civis da Barragem de Poço Magro</v>
          </cell>
          <cell r="H590">
            <v>3563550</v>
          </cell>
          <cell r="I590" t="str">
            <v>PC</v>
          </cell>
          <cell r="J590">
            <v>36761</v>
          </cell>
          <cell r="K590">
            <v>0</v>
          </cell>
          <cell r="L590">
            <v>0</v>
          </cell>
          <cell r="M590" t="str">
            <v>Proposta de Cobertura</v>
          </cell>
        </row>
        <row r="591">
          <cell r="A591">
            <v>2000</v>
          </cell>
          <cell r="B591" t="str">
            <v>NE</v>
          </cell>
          <cell r="C591" t="str">
            <v>MRS</v>
          </cell>
          <cell r="D591" t="str">
            <v>TRAN</v>
          </cell>
          <cell r="E591" t="str">
            <v>RODO</v>
          </cell>
          <cell r="F591" t="str">
            <v>DER-MA</v>
          </cell>
          <cell r="G591" t="str">
            <v>MA-206 - Entroncamento BR-316/Vila Piritina - Caratupera</v>
          </cell>
          <cell r="H591">
            <v>5925820</v>
          </cell>
          <cell r="I591" t="str">
            <v>PE</v>
          </cell>
          <cell r="J591">
            <v>36755</v>
          </cell>
          <cell r="M591" t="str">
            <v>Em julgamento</v>
          </cell>
        </row>
        <row r="592">
          <cell r="A592">
            <v>2000</v>
          </cell>
          <cell r="B592" t="str">
            <v>SE</v>
          </cell>
          <cell r="C592" t="str">
            <v>NP</v>
          </cell>
          <cell r="D592" t="str">
            <v>TRAN</v>
          </cell>
          <cell r="E592" t="str">
            <v>FERR</v>
          </cell>
          <cell r="F592" t="str">
            <v>PM Juizde Fora</v>
          </cell>
          <cell r="G592" t="str">
            <v>Infra e Superestrutura Ferroviária - Lote 1</v>
          </cell>
          <cell r="H592">
            <v>17782500</v>
          </cell>
          <cell r="I592" t="str">
            <v>PE</v>
          </cell>
          <cell r="J592">
            <v>36753</v>
          </cell>
          <cell r="K592">
            <v>0</v>
          </cell>
          <cell r="L592">
            <v>0</v>
          </cell>
          <cell r="M592" t="str">
            <v>Em julgamento</v>
          </cell>
        </row>
        <row r="593">
          <cell r="A593">
            <v>2000</v>
          </cell>
          <cell r="B593" t="str">
            <v>SE</v>
          </cell>
          <cell r="C593" t="str">
            <v>NP</v>
          </cell>
          <cell r="D593" t="str">
            <v>TRAN</v>
          </cell>
          <cell r="E593" t="str">
            <v>FERR</v>
          </cell>
          <cell r="F593" t="str">
            <v>PM Juizde Fora</v>
          </cell>
          <cell r="G593" t="str">
            <v>Infra e Superestrutura Ferroviária - Lote 2</v>
          </cell>
          <cell r="H593">
            <v>28381000</v>
          </cell>
          <cell r="I593" t="str">
            <v>PE</v>
          </cell>
          <cell r="J593">
            <v>36753</v>
          </cell>
          <cell r="K593">
            <v>1</v>
          </cell>
          <cell r="M593" t="str">
            <v>Em julgamento</v>
          </cell>
        </row>
        <row r="594">
          <cell r="A594">
            <v>2000</v>
          </cell>
          <cell r="B594" t="str">
            <v>SE</v>
          </cell>
          <cell r="C594" t="str">
            <v>NP</v>
          </cell>
          <cell r="D594" t="str">
            <v>TRAN</v>
          </cell>
          <cell r="E594" t="str">
            <v>FERR</v>
          </cell>
          <cell r="F594" t="str">
            <v>PM Juizde Fora</v>
          </cell>
          <cell r="G594" t="str">
            <v>Infra e Superestrutura Ferroviária - Lote 3</v>
          </cell>
          <cell r="H594">
            <v>22066870</v>
          </cell>
          <cell r="I594" t="str">
            <v>PE</v>
          </cell>
          <cell r="J594">
            <v>36753</v>
          </cell>
          <cell r="K594">
            <v>0</v>
          </cell>
          <cell r="L594">
            <v>0</v>
          </cell>
          <cell r="M594" t="str">
            <v>Em julgamento</v>
          </cell>
        </row>
        <row r="595">
          <cell r="A595">
            <v>2000</v>
          </cell>
          <cell r="B595" t="str">
            <v>SE</v>
          </cell>
          <cell r="C595" t="str">
            <v>NP</v>
          </cell>
          <cell r="D595" t="str">
            <v>INDU</v>
          </cell>
          <cell r="E595" t="str">
            <v>OUTR</v>
          </cell>
          <cell r="F595" t="str">
            <v>COPEBRÁS</v>
          </cell>
          <cell r="G595" t="str">
            <v>Edificações e Infraestrutura da Unidade de Fertilizantes de Catalão</v>
          </cell>
          <cell r="H595">
            <v>14182980</v>
          </cell>
          <cell r="I595" t="str">
            <v>PE</v>
          </cell>
          <cell r="J595">
            <v>36761</v>
          </cell>
          <cell r="M595" t="str">
            <v>Em julgamento - Proposta em conjunto com a UNSP</v>
          </cell>
        </row>
        <row r="596">
          <cell r="A596">
            <v>2000</v>
          </cell>
          <cell r="B596" t="str">
            <v>SL</v>
          </cell>
          <cell r="C596" t="str">
            <v>IV</v>
          </cell>
          <cell r="D596" t="str">
            <v>TRAN</v>
          </cell>
          <cell r="E596" t="str">
            <v>RODO</v>
          </cell>
          <cell r="F596" t="str">
            <v>DNER</v>
          </cell>
          <cell r="G596" t="str">
            <v>Contorno de Santa Rosa</v>
          </cell>
          <cell r="H596">
            <v>3812839.1574279387</v>
          </cell>
          <cell r="I596" t="str">
            <v>PE</v>
          </cell>
          <cell r="J596">
            <v>36753</v>
          </cell>
          <cell r="M596" t="str">
            <v>Proposta de Acordo - AG Vencedora</v>
          </cell>
        </row>
        <row r="597">
          <cell r="A597">
            <v>2000</v>
          </cell>
          <cell r="B597" t="str">
            <v>SL</v>
          </cell>
          <cell r="C597" t="str">
            <v>IV</v>
          </cell>
          <cell r="D597" t="str">
            <v>TRAN</v>
          </cell>
          <cell r="E597" t="str">
            <v>RODO</v>
          </cell>
          <cell r="F597" t="str">
            <v>DAER</v>
          </cell>
          <cell r="G597" t="str">
            <v>Pré-qualificação do Projeto CREMA - RS</v>
          </cell>
          <cell r="H597">
            <v>0</v>
          </cell>
          <cell r="I597" t="str">
            <v>PE</v>
          </cell>
          <cell r="J597">
            <v>36753</v>
          </cell>
          <cell r="K597">
            <v>0</v>
          </cell>
          <cell r="L597">
            <v>0</v>
          </cell>
          <cell r="M597" t="str">
            <v>Proposta de Pré-qualificação</v>
          </cell>
        </row>
        <row r="598">
          <cell r="A598">
            <v>2000</v>
          </cell>
          <cell r="B598" t="str">
            <v>NE</v>
          </cell>
          <cell r="C598" t="str">
            <v>LV</v>
          </cell>
          <cell r="D598" t="str">
            <v>TRAN</v>
          </cell>
          <cell r="E598" t="str">
            <v>FERR</v>
          </cell>
          <cell r="F598" t="str">
            <v>CFN</v>
          </cell>
          <cell r="G598" t="str">
            <v>Recuperação da Malha Ferroviária de Recife</v>
          </cell>
          <cell r="H598">
            <v>2587850</v>
          </cell>
          <cell r="I598" t="str">
            <v>PC</v>
          </cell>
          <cell r="J598">
            <v>36784</v>
          </cell>
          <cell r="K598">
            <v>0</v>
          </cell>
          <cell r="L598">
            <v>0</v>
          </cell>
          <cell r="M598" t="str">
            <v>Proposta concluída. Cobertura como moeda de troca com a CCCC.</v>
          </cell>
        </row>
        <row r="599">
          <cell r="A599">
            <v>2000</v>
          </cell>
          <cell r="B599" t="str">
            <v>NE</v>
          </cell>
          <cell r="C599" t="str">
            <v>XXX</v>
          </cell>
          <cell r="D599" t="str">
            <v>TRAN</v>
          </cell>
          <cell r="E599" t="str">
            <v>RODO</v>
          </cell>
          <cell r="F599" t="str">
            <v>DNER</v>
          </cell>
          <cell r="G599" t="str">
            <v>Projeto CREMA GO-01</v>
          </cell>
          <cell r="H599">
            <v>4929518.75</v>
          </cell>
          <cell r="I599" t="str">
            <v>PE</v>
          </cell>
          <cell r="J599">
            <v>36781</v>
          </cell>
          <cell r="K599">
            <v>0</v>
          </cell>
          <cell r="L599">
            <v>0</v>
          </cell>
          <cell r="M599" t="str">
            <v>Em julgamento. Acordo com 8 empresas.</v>
          </cell>
        </row>
        <row r="600">
          <cell r="A600">
            <v>2000</v>
          </cell>
          <cell r="B600" t="str">
            <v>SE</v>
          </cell>
          <cell r="C600" t="str">
            <v>CV</v>
          </cell>
          <cell r="D600" t="str">
            <v>TRAN</v>
          </cell>
          <cell r="E600" t="str">
            <v>RODO</v>
          </cell>
          <cell r="F600" t="str">
            <v>DNER</v>
          </cell>
          <cell r="G600" t="str">
            <v>Projeto CREMA - BR-040 - MG</v>
          </cell>
          <cell r="H600">
            <v>9092731.25</v>
          </cell>
          <cell r="I600" t="str">
            <v>PE</v>
          </cell>
          <cell r="J600">
            <v>36781</v>
          </cell>
          <cell r="K600">
            <v>0</v>
          </cell>
          <cell r="L600">
            <v>0</v>
          </cell>
          <cell r="M600" t="str">
            <v>Em julgamento. Acordo com 8 empresas.</v>
          </cell>
        </row>
        <row r="601">
          <cell r="A601">
            <v>2000</v>
          </cell>
          <cell r="B601" t="str">
            <v>SE</v>
          </cell>
          <cell r="C601" t="str">
            <v>CV</v>
          </cell>
          <cell r="D601" t="str">
            <v>TRAN</v>
          </cell>
          <cell r="E601" t="str">
            <v>RODO</v>
          </cell>
          <cell r="F601" t="str">
            <v>DER-MG</v>
          </cell>
          <cell r="G601" t="str">
            <v>BR-356 - Ervália / Muriaé</v>
          </cell>
          <cell r="H601">
            <v>5111850</v>
          </cell>
          <cell r="I601" t="str">
            <v>PC</v>
          </cell>
          <cell r="J601">
            <v>36790</v>
          </cell>
          <cell r="K601">
            <v>0</v>
          </cell>
          <cell r="L601">
            <v>0</v>
          </cell>
          <cell r="M601" t="str">
            <v xml:space="preserve">Proposta de cobertura para </v>
          </cell>
        </row>
        <row r="602">
          <cell r="A602">
            <v>2000</v>
          </cell>
          <cell r="B602" t="str">
            <v>SL</v>
          </cell>
          <cell r="C602" t="str">
            <v>IV</v>
          </cell>
          <cell r="D602" t="str">
            <v>TRAN</v>
          </cell>
          <cell r="E602" t="str">
            <v>RODO</v>
          </cell>
          <cell r="F602" t="str">
            <v>DAER</v>
          </cell>
          <cell r="G602" t="str">
            <v>RS-377 - Santa Tecla / Jóia</v>
          </cell>
          <cell r="H602">
            <v>6635212</v>
          </cell>
          <cell r="I602" t="str">
            <v>PE</v>
          </cell>
          <cell r="J602">
            <v>36784</v>
          </cell>
          <cell r="M602" t="str">
            <v>Em julgamento</v>
          </cell>
        </row>
        <row r="603">
          <cell r="A603">
            <v>2000</v>
          </cell>
          <cell r="B603" t="str">
            <v>SL</v>
          </cell>
          <cell r="C603" t="str">
            <v>IV</v>
          </cell>
          <cell r="D603" t="str">
            <v>TRAN</v>
          </cell>
          <cell r="E603" t="str">
            <v>RODO</v>
          </cell>
          <cell r="F603" t="str">
            <v>DAER</v>
          </cell>
          <cell r="G603" t="str">
            <v>RS-377 - Manoel Viana</v>
          </cell>
          <cell r="H603">
            <v>6372469</v>
          </cell>
          <cell r="I603" t="str">
            <v>PE</v>
          </cell>
          <cell r="J603">
            <v>36784</v>
          </cell>
          <cell r="M603" t="str">
            <v>Em julgamento</v>
          </cell>
        </row>
        <row r="604">
          <cell r="A604">
            <v>2000</v>
          </cell>
          <cell r="B604" t="str">
            <v>SL</v>
          </cell>
          <cell r="C604" t="str">
            <v>IV</v>
          </cell>
          <cell r="D604" t="str">
            <v>INDU</v>
          </cell>
          <cell r="F604" t="str">
            <v>ABB</v>
          </cell>
          <cell r="G604" t="str">
            <v>Subestação Transformadora de Energia - GARABÍ II</v>
          </cell>
          <cell r="H604">
            <v>6080923</v>
          </cell>
          <cell r="I604" t="str">
            <v>PE</v>
          </cell>
          <cell r="J604">
            <v>36789</v>
          </cell>
          <cell r="M604" t="str">
            <v>Em julgamento</v>
          </cell>
        </row>
        <row r="605">
          <cell r="A605">
            <v>2000</v>
          </cell>
          <cell r="B605" t="str">
            <v>TC</v>
          </cell>
          <cell r="C605" t="str">
            <v>CP</v>
          </cell>
          <cell r="D605" t="str">
            <v>TELE</v>
          </cell>
          <cell r="E605">
            <v>0</v>
          </cell>
          <cell r="F605" t="str">
            <v>TELEMAR-RJ</v>
          </cell>
          <cell r="G605" t="str">
            <v>VAPT-RJ-Instalação e Manutenção de Telefones Públicos</v>
          </cell>
          <cell r="H605">
            <v>5201180</v>
          </cell>
          <cell r="I605" t="str">
            <v>PE</v>
          </cell>
          <cell r="J605">
            <v>36773</v>
          </cell>
          <cell r="M605" t="str">
            <v>Em julgamento</v>
          </cell>
        </row>
        <row r="606">
          <cell r="A606">
            <v>2000</v>
          </cell>
          <cell r="B606" t="str">
            <v>TC</v>
          </cell>
          <cell r="C606" t="str">
            <v>CP</v>
          </cell>
          <cell r="D606" t="str">
            <v>TELE</v>
          </cell>
          <cell r="E606">
            <v>0</v>
          </cell>
          <cell r="F606" t="str">
            <v>TELEMAR-RJ</v>
          </cell>
          <cell r="G606" t="str">
            <v>Instalação e Manutenção de Telefones Públicos</v>
          </cell>
          <cell r="H606">
            <v>563920</v>
          </cell>
          <cell r="I606" t="str">
            <v>PE</v>
          </cell>
          <cell r="J606">
            <v>36773</v>
          </cell>
          <cell r="M606" t="str">
            <v>Em julgamento</v>
          </cell>
        </row>
        <row r="607">
          <cell r="A607">
            <v>2000</v>
          </cell>
          <cell r="B607" t="str">
            <v>SE</v>
          </cell>
          <cell r="C607" t="str">
            <v>NP</v>
          </cell>
          <cell r="D607" t="str">
            <v>SAMA</v>
          </cell>
          <cell r="E607" t="str">
            <v>SABA</v>
          </cell>
          <cell r="F607" t="str">
            <v>SUDECAP</v>
          </cell>
          <cell r="G607" t="str">
            <v>Dragagem Lagoa da Pampulha</v>
          </cell>
          <cell r="H607">
            <v>11408512.505484862</v>
          </cell>
          <cell r="I607" t="str">
            <v>PE</v>
          </cell>
          <cell r="J607">
            <v>36802</v>
          </cell>
          <cell r="M607" t="str">
            <v>Em julgamento</v>
          </cell>
        </row>
        <row r="608">
          <cell r="A608">
            <v>2000</v>
          </cell>
          <cell r="B608" t="str">
            <v>SL</v>
          </cell>
          <cell r="C608" t="str">
            <v>RPol</v>
          </cell>
          <cell r="D608" t="str">
            <v>IMOB</v>
          </cell>
          <cell r="F608" t="str">
            <v>ECT</v>
          </cell>
          <cell r="G608" t="str">
            <v>Complexo Operacional e Administrativo de Florianópolis</v>
          </cell>
          <cell r="H608">
            <v>12294421.31574912</v>
          </cell>
          <cell r="I608" t="str">
            <v>PNE</v>
          </cell>
          <cell r="J608">
            <v>36804</v>
          </cell>
          <cell r="M608" t="str">
            <v>Proposta não entregue</v>
          </cell>
        </row>
        <row r="609">
          <cell r="A609">
            <v>2000</v>
          </cell>
          <cell r="B609" t="str">
            <v>SL</v>
          </cell>
          <cell r="C609" t="str">
            <v>IV</v>
          </cell>
          <cell r="D609" t="str">
            <v>TRAN</v>
          </cell>
          <cell r="E609" t="str">
            <v>RODO</v>
          </cell>
          <cell r="F609" t="str">
            <v>DAER</v>
          </cell>
          <cell r="G609" t="str">
            <v>BR-470-Divisa SC/RS com entroncamento BR-116-RS</v>
          </cell>
          <cell r="H609">
            <v>13947170</v>
          </cell>
          <cell r="I609" t="str">
            <v>PE</v>
          </cell>
          <cell r="J609">
            <v>36815</v>
          </cell>
          <cell r="M609" t="str">
            <v>Proposta de cobertura</v>
          </cell>
        </row>
        <row r="610">
          <cell r="A610">
            <v>2000</v>
          </cell>
          <cell r="B610" t="str">
            <v>TC</v>
          </cell>
          <cell r="C610" t="str">
            <v>CP</v>
          </cell>
          <cell r="D610" t="str">
            <v>TELE</v>
          </cell>
          <cell r="E610">
            <v>0</v>
          </cell>
          <cell r="F610" t="str">
            <v>TELEMAR</v>
          </cell>
          <cell r="G610" t="str">
            <v>Implantação de Cabos de Fibra Óptica - Lote 1 - Opção 1</v>
          </cell>
          <cell r="H610">
            <v>17457310</v>
          </cell>
          <cell r="I610" t="str">
            <v>PE</v>
          </cell>
          <cell r="J610">
            <v>36828</v>
          </cell>
          <cell r="M610" t="str">
            <v>Proposta entergue em acordo</v>
          </cell>
        </row>
        <row r="611">
          <cell r="A611">
            <v>2000</v>
          </cell>
          <cell r="B611" t="str">
            <v>TC</v>
          </cell>
          <cell r="C611" t="str">
            <v>CP</v>
          </cell>
          <cell r="D611" t="str">
            <v>TELE</v>
          </cell>
          <cell r="E611">
            <v>0</v>
          </cell>
          <cell r="F611" t="str">
            <v>TELEMAR</v>
          </cell>
          <cell r="G611" t="str">
            <v>Implantação de Cabos de Fibra Óptica - Lote 1 - Opção 2</v>
          </cell>
          <cell r="H611">
            <v>16962760</v>
          </cell>
          <cell r="I611" t="str">
            <v>PE</v>
          </cell>
          <cell r="J611">
            <v>36828</v>
          </cell>
          <cell r="M611" t="str">
            <v>Proposta entergue em acordo</v>
          </cell>
        </row>
        <row r="612">
          <cell r="A612">
            <v>2000</v>
          </cell>
          <cell r="B612" t="str">
            <v>TC</v>
          </cell>
          <cell r="C612" t="str">
            <v>CP</v>
          </cell>
          <cell r="D612" t="str">
            <v>TELE</v>
          </cell>
          <cell r="E612">
            <v>0</v>
          </cell>
          <cell r="F612" t="str">
            <v>TELEMAR</v>
          </cell>
          <cell r="G612" t="str">
            <v>Implantação de Cabos de Fibra Óptica - Lote 2</v>
          </cell>
          <cell r="H612">
            <v>9799220</v>
          </cell>
          <cell r="I612" t="str">
            <v>PE</v>
          </cell>
          <cell r="J612">
            <v>36828</v>
          </cell>
          <cell r="M612" t="str">
            <v>Proposta entergue em acordo</v>
          </cell>
        </row>
        <row r="613">
          <cell r="A613">
            <v>2000</v>
          </cell>
          <cell r="B613" t="str">
            <v>TC</v>
          </cell>
          <cell r="C613" t="str">
            <v>CP</v>
          </cell>
          <cell r="D613" t="str">
            <v>TELE</v>
          </cell>
          <cell r="E613">
            <v>0</v>
          </cell>
          <cell r="F613" t="str">
            <v>TELEMAR</v>
          </cell>
          <cell r="G613" t="str">
            <v>Implantação de Cabos de Fibra Óptica - Lote 3 - Opção 1</v>
          </cell>
          <cell r="H613">
            <v>13439220</v>
          </cell>
          <cell r="I613" t="str">
            <v>PE</v>
          </cell>
          <cell r="J613">
            <v>36828</v>
          </cell>
          <cell r="M613" t="str">
            <v>Proposta entergue em acordo</v>
          </cell>
        </row>
        <row r="614">
          <cell r="A614">
            <v>2000</v>
          </cell>
          <cell r="B614" t="str">
            <v>TC</v>
          </cell>
          <cell r="C614" t="str">
            <v>CP</v>
          </cell>
          <cell r="D614" t="str">
            <v>TELE</v>
          </cell>
          <cell r="E614">
            <v>0</v>
          </cell>
          <cell r="F614" t="str">
            <v>TELEMAR</v>
          </cell>
          <cell r="G614" t="str">
            <v>Implantação de Cabos de Fibra Óptica - Lote 3 - Opção 2</v>
          </cell>
          <cell r="H614">
            <v>15623580</v>
          </cell>
          <cell r="I614" t="str">
            <v>PE</v>
          </cell>
          <cell r="J614">
            <v>36828</v>
          </cell>
          <cell r="M614" t="str">
            <v>Proposta entergue em acordo</v>
          </cell>
        </row>
        <row r="615">
          <cell r="A615">
            <v>2000</v>
          </cell>
          <cell r="B615" t="str">
            <v>TC</v>
          </cell>
          <cell r="C615" t="str">
            <v>CP</v>
          </cell>
          <cell r="D615" t="str">
            <v>TELE</v>
          </cell>
          <cell r="E615">
            <v>0</v>
          </cell>
          <cell r="F615" t="str">
            <v>TELEMAR</v>
          </cell>
          <cell r="G615" t="str">
            <v>Implantação de Cabos de Fibra Óptica - Lote 3 - Opção 3</v>
          </cell>
          <cell r="H615">
            <v>15623580</v>
          </cell>
          <cell r="I615" t="str">
            <v>PE</v>
          </cell>
          <cell r="J615">
            <v>36828</v>
          </cell>
          <cell r="M615" t="str">
            <v>Proposta entergue em acordo</v>
          </cell>
        </row>
        <row r="616">
          <cell r="A616">
            <v>2000</v>
          </cell>
          <cell r="B616" t="str">
            <v>TC</v>
          </cell>
          <cell r="C616" t="str">
            <v>CP</v>
          </cell>
          <cell r="D616" t="str">
            <v>TELE</v>
          </cell>
          <cell r="E616">
            <v>0</v>
          </cell>
          <cell r="F616" t="str">
            <v>TELEMAR</v>
          </cell>
          <cell r="G616" t="str">
            <v>Implantação de Cabos de Fibra Óptica - Lote 4 - Opção 1</v>
          </cell>
          <cell r="H616">
            <v>26498760</v>
          </cell>
          <cell r="I616" t="str">
            <v>PE</v>
          </cell>
          <cell r="J616">
            <v>36828</v>
          </cell>
          <cell r="M616" t="str">
            <v>Proposta entergue em acordo</v>
          </cell>
        </row>
        <row r="617">
          <cell r="A617">
            <v>2000</v>
          </cell>
          <cell r="B617" t="str">
            <v>TC</v>
          </cell>
          <cell r="C617" t="str">
            <v>CP</v>
          </cell>
          <cell r="D617" t="str">
            <v>TELE</v>
          </cell>
          <cell r="E617">
            <v>0</v>
          </cell>
          <cell r="F617" t="str">
            <v>TELEMAR</v>
          </cell>
          <cell r="G617" t="str">
            <v>Implantação de Cabos de Fibra Óptica - Lote 4 - Opção 2</v>
          </cell>
          <cell r="H617">
            <v>23702180</v>
          </cell>
          <cell r="I617" t="str">
            <v>PE</v>
          </cell>
          <cell r="J617">
            <v>36828</v>
          </cell>
          <cell r="M617" t="str">
            <v>Proposta entergue em acordo</v>
          </cell>
        </row>
        <row r="618">
          <cell r="A618">
            <v>2000</v>
          </cell>
          <cell r="B618" t="str">
            <v>TC</v>
          </cell>
          <cell r="C618" t="str">
            <v>CP</v>
          </cell>
          <cell r="D618" t="str">
            <v>TELE</v>
          </cell>
          <cell r="E618">
            <v>0</v>
          </cell>
          <cell r="F618" t="str">
            <v>TELEMAR</v>
          </cell>
          <cell r="G618" t="str">
            <v>Implantação de Cabos de Fibra Óptica - Lote 4 - Opção 3</v>
          </cell>
          <cell r="H618">
            <v>15775060</v>
          </cell>
          <cell r="I618" t="str">
            <v>PE</v>
          </cell>
          <cell r="J618">
            <v>36828</v>
          </cell>
          <cell r="M618" t="str">
            <v>Proposta entergue em acordo</v>
          </cell>
        </row>
        <row r="619">
          <cell r="A619">
            <v>2000</v>
          </cell>
          <cell r="B619" t="str">
            <v>TC</v>
          </cell>
          <cell r="C619" t="str">
            <v>CP</v>
          </cell>
          <cell r="D619" t="str">
            <v>TELE</v>
          </cell>
          <cell r="E619">
            <v>0</v>
          </cell>
          <cell r="F619" t="str">
            <v>TELEMAR</v>
          </cell>
          <cell r="G619" t="str">
            <v>Implantação de Cabos de Fibra Óptica - Lote 5 - Opção 1</v>
          </cell>
          <cell r="H619">
            <v>9597200</v>
          </cell>
          <cell r="I619" t="str">
            <v>PE</v>
          </cell>
          <cell r="J619">
            <v>36828</v>
          </cell>
          <cell r="M619" t="str">
            <v>Proposta entergue em acordo</v>
          </cell>
        </row>
        <row r="620">
          <cell r="A620">
            <v>2000</v>
          </cell>
          <cell r="B620" t="str">
            <v>TC</v>
          </cell>
          <cell r="C620" t="str">
            <v>CP</v>
          </cell>
          <cell r="D620" t="str">
            <v>TELE</v>
          </cell>
          <cell r="E620">
            <v>0</v>
          </cell>
          <cell r="F620" t="str">
            <v>TELEMAR</v>
          </cell>
          <cell r="G620" t="str">
            <v>Implantação de Cabos de Fibra Óptica - Lote 5 - Opção 1</v>
          </cell>
          <cell r="H620">
            <v>13360560</v>
          </cell>
          <cell r="I620" t="str">
            <v>PE</v>
          </cell>
          <cell r="J620">
            <v>36828</v>
          </cell>
          <cell r="M620" t="str">
            <v>Proposta entergue em acordo</v>
          </cell>
        </row>
        <row r="621">
          <cell r="A621">
            <v>2000</v>
          </cell>
          <cell r="B621" t="str">
            <v>TC</v>
          </cell>
          <cell r="C621" t="str">
            <v>CP</v>
          </cell>
          <cell r="D621" t="str">
            <v>TELE</v>
          </cell>
          <cell r="E621">
            <v>0</v>
          </cell>
          <cell r="F621" t="str">
            <v>TELEMAR</v>
          </cell>
          <cell r="G621" t="str">
            <v xml:space="preserve">Implantação de Cabos de Fibra Óptica - Lote 6 </v>
          </cell>
          <cell r="H621">
            <v>11292450</v>
          </cell>
          <cell r="I621" t="str">
            <v>PE</v>
          </cell>
          <cell r="J621">
            <v>36828</v>
          </cell>
          <cell r="M621" t="str">
            <v>Proposta entergue em acordo</v>
          </cell>
        </row>
        <row r="622">
          <cell r="A622">
            <v>2000</v>
          </cell>
          <cell r="B622" t="str">
            <v>TC</v>
          </cell>
          <cell r="C622" t="str">
            <v>CP</v>
          </cell>
          <cell r="D622" t="str">
            <v>TELE</v>
          </cell>
          <cell r="E622">
            <v>0</v>
          </cell>
          <cell r="F622" t="str">
            <v>TELEMAR</v>
          </cell>
          <cell r="G622" t="str">
            <v>Implantação de Cabos de Fibra Óptica - Lote 7 - Opção 1</v>
          </cell>
          <cell r="H622">
            <v>7360790</v>
          </cell>
          <cell r="I622" t="str">
            <v>PE</v>
          </cell>
          <cell r="J622">
            <v>36828</v>
          </cell>
          <cell r="M622" t="str">
            <v>Proposta entergue em acordo</v>
          </cell>
        </row>
        <row r="623">
          <cell r="A623">
            <v>2000</v>
          </cell>
          <cell r="B623" t="str">
            <v>TC</v>
          </cell>
          <cell r="C623" t="str">
            <v>CP</v>
          </cell>
          <cell r="D623" t="str">
            <v>TELE</v>
          </cell>
          <cell r="E623">
            <v>0</v>
          </cell>
          <cell r="F623" t="str">
            <v>TELEMAR</v>
          </cell>
          <cell r="G623" t="str">
            <v>Implantação de Cabos de Fibra Óptica - Lote 7 - Opção 2</v>
          </cell>
          <cell r="H623">
            <v>7360790</v>
          </cell>
          <cell r="I623" t="str">
            <v>PE</v>
          </cell>
          <cell r="J623">
            <v>36828</v>
          </cell>
          <cell r="M623" t="str">
            <v>Proposta entergue em acordo</v>
          </cell>
        </row>
        <row r="624">
          <cell r="A624">
            <v>2000</v>
          </cell>
          <cell r="B624" t="str">
            <v>TC</v>
          </cell>
          <cell r="C624" t="str">
            <v>CP</v>
          </cell>
          <cell r="D624" t="str">
            <v>TELE</v>
          </cell>
          <cell r="E624">
            <v>0</v>
          </cell>
          <cell r="F624" t="str">
            <v>TELEMAR</v>
          </cell>
          <cell r="G624" t="str">
            <v>Implantação de Cabos de Fibra Óptica - Lote 7 - Opção 3</v>
          </cell>
          <cell r="H624">
            <v>8559890</v>
          </cell>
          <cell r="I624" t="str">
            <v>PE</v>
          </cell>
          <cell r="J624">
            <v>36828</v>
          </cell>
          <cell r="M624" t="str">
            <v>Proposta entergue em acordo</v>
          </cell>
        </row>
        <row r="625">
          <cell r="A625">
            <v>2000</v>
          </cell>
          <cell r="B625" t="str">
            <v>TC</v>
          </cell>
          <cell r="C625" t="str">
            <v>CP</v>
          </cell>
          <cell r="D625" t="str">
            <v>TELE</v>
          </cell>
          <cell r="E625">
            <v>0</v>
          </cell>
          <cell r="F625" t="str">
            <v>TELEMAR</v>
          </cell>
          <cell r="G625" t="str">
            <v>Implantação de Cabos de Fibra Óptica - Lote 8</v>
          </cell>
          <cell r="H625">
            <v>6427870</v>
          </cell>
          <cell r="I625" t="str">
            <v>PE</v>
          </cell>
          <cell r="J625">
            <v>36828</v>
          </cell>
          <cell r="M625" t="str">
            <v>Proposta entergue em acordo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TCB5"/>
      <sheetName val="TEB4"/>
      <sheetName val="TCC4"/>
      <sheetName val="TBMB"/>
      <sheetName val="ORÇAMENTO"/>
      <sheetName val="CONS_CORR"/>
      <sheetName val="CONS_PREV"/>
      <sheetName val="MELHORAM"/>
      <sheetName val="EMERGENCIA"/>
      <sheetName val="SERV_AUX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D13">
            <v>1.76</v>
          </cell>
        </row>
        <row r="16">
          <cell r="D16">
            <v>10</v>
          </cell>
        </row>
        <row r="17">
          <cell r="D17">
            <v>20.76</v>
          </cell>
          <cell r="K17">
            <v>31.11</v>
          </cell>
          <cell r="M17">
            <v>16.96</v>
          </cell>
        </row>
        <row r="18">
          <cell r="D18">
            <v>20.76</v>
          </cell>
          <cell r="K18">
            <v>16.55</v>
          </cell>
          <cell r="M18">
            <v>6.57</v>
          </cell>
        </row>
        <row r="19">
          <cell r="D19">
            <v>20.76</v>
          </cell>
        </row>
        <row r="30">
          <cell r="K30">
            <v>22.72</v>
          </cell>
          <cell r="M30">
            <v>11.27</v>
          </cell>
        </row>
        <row r="32">
          <cell r="K32">
            <v>2.14</v>
          </cell>
          <cell r="M32">
            <v>1.84</v>
          </cell>
        </row>
        <row r="33">
          <cell r="K33">
            <v>2.39</v>
          </cell>
          <cell r="M33">
            <v>2.06</v>
          </cell>
        </row>
        <row r="34">
          <cell r="K34">
            <v>0.79</v>
          </cell>
          <cell r="M34">
            <v>0.61</v>
          </cell>
        </row>
        <row r="35">
          <cell r="K35">
            <v>36.82</v>
          </cell>
          <cell r="M35">
            <v>15.59</v>
          </cell>
        </row>
        <row r="36">
          <cell r="K36">
            <v>70.88</v>
          </cell>
          <cell r="M36">
            <v>34.54</v>
          </cell>
        </row>
        <row r="37">
          <cell r="K37">
            <v>17.38</v>
          </cell>
          <cell r="M37">
            <v>12.28</v>
          </cell>
        </row>
        <row r="38">
          <cell r="K38">
            <v>13.11</v>
          </cell>
          <cell r="M38">
            <v>9.0299999999999994</v>
          </cell>
        </row>
        <row r="39">
          <cell r="D39">
            <v>0.03</v>
          </cell>
          <cell r="K39">
            <v>16.559999999999999</v>
          </cell>
          <cell r="M39">
            <v>10.16</v>
          </cell>
        </row>
        <row r="41">
          <cell r="K41">
            <v>27.38</v>
          </cell>
          <cell r="M41">
            <v>14.7</v>
          </cell>
        </row>
        <row r="45">
          <cell r="K45">
            <v>3</v>
          </cell>
          <cell r="M45">
            <v>2.31</v>
          </cell>
        </row>
        <row r="46">
          <cell r="D46">
            <v>0.16</v>
          </cell>
        </row>
        <row r="58">
          <cell r="K58">
            <v>4.3099999999999996</v>
          </cell>
          <cell r="M58">
            <v>3.01</v>
          </cell>
        </row>
        <row r="70">
          <cell r="K70">
            <v>25.44</v>
          </cell>
          <cell r="M70">
            <v>10.61</v>
          </cell>
        </row>
        <row r="72">
          <cell r="D72">
            <v>170.24</v>
          </cell>
          <cell r="K72">
            <v>30.32</v>
          </cell>
          <cell r="M72">
            <v>11.35</v>
          </cell>
        </row>
        <row r="73">
          <cell r="D73">
            <v>234.5</v>
          </cell>
        </row>
        <row r="74">
          <cell r="D74">
            <v>182.44</v>
          </cell>
        </row>
        <row r="75">
          <cell r="D75">
            <v>233.6</v>
          </cell>
          <cell r="K75">
            <v>17.690000000000001</v>
          </cell>
          <cell r="M75">
            <v>7.42</v>
          </cell>
        </row>
        <row r="76">
          <cell r="D76">
            <v>254.13</v>
          </cell>
        </row>
        <row r="83">
          <cell r="K83">
            <v>12.64</v>
          </cell>
          <cell r="M83">
            <v>1.87</v>
          </cell>
        </row>
        <row r="84">
          <cell r="D84">
            <v>70.298000000000002</v>
          </cell>
        </row>
        <row r="86">
          <cell r="D86">
            <v>77.400000000000006</v>
          </cell>
        </row>
        <row r="87">
          <cell r="D87">
            <v>63.45</v>
          </cell>
        </row>
        <row r="88">
          <cell r="D88">
            <v>63.45</v>
          </cell>
        </row>
        <row r="89">
          <cell r="D89">
            <v>63.45</v>
          </cell>
        </row>
        <row r="118">
          <cell r="M118">
            <v>4.2699999999999996</v>
          </cell>
        </row>
        <row r="119">
          <cell r="M119">
            <v>8.01</v>
          </cell>
        </row>
        <row r="126">
          <cell r="C126" t="str">
            <v>BR-158/BR-262/MS</v>
          </cell>
        </row>
        <row r="127">
          <cell r="C127" t="str">
            <v>DIV. GO/MS - DIV. MS/SP; DIV. SP/MS - FR. BRASIL/BOLIVIA</v>
          </cell>
          <cell r="M127">
            <v>2.27</v>
          </cell>
        </row>
        <row r="128">
          <cell r="C128" t="str">
            <v>ENTR. MS-444(SELVIRIA) - TRÊS LAGOAS; DIV.SP/MS - POSTO MUTUM</v>
          </cell>
          <cell r="M128">
            <v>2.27</v>
          </cell>
        </row>
        <row r="129">
          <cell r="C129" t="str">
            <v>256,7 KM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Normal="100" zoomScaleSheetLayoutView="100" workbookViewId="0">
      <selection activeCell="M17" sqref="M17"/>
    </sheetView>
  </sheetViews>
  <sheetFormatPr defaultRowHeight="15" x14ac:dyDescent="0.25"/>
  <cols>
    <col min="2" max="2" width="12.140625" customWidth="1"/>
    <col min="3" max="3" width="13.28515625" customWidth="1"/>
    <col min="4" max="4" width="11.5703125" customWidth="1"/>
    <col min="5" max="5" width="11" customWidth="1"/>
    <col min="8" max="8" width="13.28515625" bestFit="1" customWidth="1"/>
    <col min="10" max="10" width="16.85546875" bestFit="1" customWidth="1"/>
  </cols>
  <sheetData>
    <row r="1" spans="1:10" x14ac:dyDescent="0.25">
      <c r="A1" s="39"/>
      <c r="B1" s="59"/>
      <c r="C1" s="64" t="s">
        <v>3</v>
      </c>
      <c r="D1" s="203"/>
      <c r="E1" s="65"/>
      <c r="F1" s="79"/>
      <c r="G1" s="142"/>
      <c r="H1" s="87"/>
      <c r="I1" s="87"/>
      <c r="J1" s="121"/>
    </row>
    <row r="2" spans="1:10" ht="15.75" x14ac:dyDescent="0.25">
      <c r="A2" s="40"/>
      <c r="B2" s="3"/>
      <c r="C2" s="66" t="s">
        <v>285</v>
      </c>
      <c r="D2" s="222"/>
      <c r="E2" s="67"/>
      <c r="F2" s="80"/>
      <c r="G2" s="213"/>
      <c r="H2" s="88"/>
      <c r="I2" s="88"/>
      <c r="J2" s="122"/>
    </row>
    <row r="3" spans="1:10" x14ac:dyDescent="0.25">
      <c r="A3" s="41"/>
      <c r="B3" s="43"/>
      <c r="C3" s="64" t="s">
        <v>402</v>
      </c>
      <c r="D3" s="204"/>
      <c r="E3" s="65"/>
      <c r="F3" s="79"/>
      <c r="G3" s="142"/>
      <c r="H3" s="87"/>
      <c r="I3" s="87"/>
      <c r="J3" s="121"/>
    </row>
    <row r="4" spans="1:10" ht="18" x14ac:dyDescent="0.25">
      <c r="A4" s="514" t="s">
        <v>27</v>
      </c>
      <c r="B4" s="515"/>
      <c r="C4" s="515"/>
      <c r="D4" s="515"/>
      <c r="E4" s="515"/>
      <c r="F4" s="515"/>
      <c r="G4" s="515"/>
      <c r="H4" s="515"/>
      <c r="I4" s="515"/>
      <c r="J4" s="516"/>
    </row>
    <row r="5" spans="1:10" ht="37.5" customHeight="1" x14ac:dyDescent="0.25">
      <c r="A5" s="123" t="s">
        <v>4</v>
      </c>
      <c r="B5" s="517" t="s">
        <v>206</v>
      </c>
      <c r="C5" s="517"/>
      <c r="D5" s="517"/>
      <c r="E5" s="517"/>
      <c r="F5" s="517"/>
      <c r="G5" s="517"/>
      <c r="H5" s="532" t="s">
        <v>53</v>
      </c>
      <c r="I5" s="533"/>
      <c r="J5" s="534"/>
    </row>
    <row r="6" spans="1:10" x14ac:dyDescent="0.25">
      <c r="A6" s="123" t="s">
        <v>5</v>
      </c>
      <c r="B6" s="61" t="s">
        <v>286</v>
      </c>
      <c r="C6" s="19"/>
      <c r="D6" s="205"/>
      <c r="E6" s="61"/>
      <c r="F6" s="82"/>
      <c r="G6" s="214"/>
      <c r="H6" s="526"/>
      <c r="I6" s="527"/>
      <c r="J6" s="528"/>
    </row>
    <row r="7" spans="1:10" ht="15" customHeight="1" x14ac:dyDescent="0.25">
      <c r="A7" s="123" t="s">
        <v>6</v>
      </c>
      <c r="B7" s="60" t="s">
        <v>287</v>
      </c>
      <c r="C7" s="19"/>
      <c r="D7" s="206"/>
      <c r="E7" s="60"/>
      <c r="F7" s="81"/>
      <c r="G7" s="215"/>
      <c r="H7" s="526"/>
      <c r="I7" s="527"/>
      <c r="J7" s="528"/>
    </row>
    <row r="8" spans="1:10" x14ac:dyDescent="0.25">
      <c r="A8" s="124"/>
      <c r="B8" s="8"/>
      <c r="C8" s="9"/>
      <c r="D8" s="223"/>
      <c r="E8" s="42"/>
      <c r="F8" s="70"/>
      <c r="G8" s="216"/>
      <c r="H8" s="529"/>
      <c r="I8" s="530"/>
      <c r="J8" s="531"/>
    </row>
    <row r="9" spans="1:10" x14ac:dyDescent="0.25">
      <c r="A9" s="124" t="s">
        <v>36</v>
      </c>
      <c r="B9" s="8">
        <v>0.30809999999999998</v>
      </c>
      <c r="C9" s="9"/>
      <c r="D9" s="223"/>
      <c r="E9" s="42"/>
      <c r="F9" s="83"/>
      <c r="G9" s="217"/>
      <c r="H9" s="518" t="s">
        <v>52</v>
      </c>
      <c r="I9" s="518"/>
      <c r="J9" s="125">
        <v>44995</v>
      </c>
    </row>
    <row r="10" spans="1:10" x14ac:dyDescent="0.25">
      <c r="A10" s="123" t="s">
        <v>8</v>
      </c>
      <c r="B10" s="62" t="s">
        <v>324</v>
      </c>
      <c r="C10" s="62"/>
      <c r="D10" s="205"/>
      <c r="E10" s="145"/>
      <c r="F10" s="144"/>
      <c r="G10" s="120"/>
      <c r="H10" s="519"/>
      <c r="I10" s="519"/>
      <c r="J10" s="520"/>
    </row>
    <row r="11" spans="1:10" ht="5.25" customHeight="1" x14ac:dyDescent="0.25">
      <c r="A11" s="151"/>
      <c r="B11" s="379"/>
      <c r="C11" s="379"/>
      <c r="D11" s="206"/>
      <c r="E11" s="380"/>
      <c r="F11" s="210"/>
      <c r="G11" s="230"/>
      <c r="H11" s="230"/>
      <c r="I11" s="230"/>
      <c r="J11" s="381"/>
    </row>
    <row r="12" spans="1:10" ht="21" customHeight="1" x14ac:dyDescent="0.25">
      <c r="A12" s="227" t="s">
        <v>45</v>
      </c>
      <c r="B12" s="522" t="s">
        <v>59</v>
      </c>
      <c r="C12" s="522"/>
      <c r="D12" s="522"/>
      <c r="E12" s="522"/>
      <c r="F12" s="522"/>
      <c r="G12" s="522"/>
      <c r="H12" s="523" t="s">
        <v>62</v>
      </c>
      <c r="I12" s="523"/>
      <c r="J12" s="524"/>
    </row>
    <row r="13" spans="1:10" x14ac:dyDescent="0.25">
      <c r="A13" s="225" t="s">
        <v>21</v>
      </c>
      <c r="B13" s="525" t="s">
        <v>10</v>
      </c>
      <c r="C13" s="525"/>
      <c r="D13" s="525"/>
      <c r="E13" s="525"/>
      <c r="F13" s="525"/>
      <c r="G13" s="525"/>
      <c r="H13" s="521">
        <v>11317.25</v>
      </c>
      <c r="I13" s="521"/>
      <c r="J13" s="521"/>
    </row>
    <row r="14" spans="1:10" x14ac:dyDescent="0.25">
      <c r="A14" s="225" t="s">
        <v>20</v>
      </c>
      <c r="B14" s="525" t="s">
        <v>224</v>
      </c>
      <c r="C14" s="525"/>
      <c r="D14" s="525"/>
      <c r="E14" s="525"/>
      <c r="F14" s="525"/>
      <c r="G14" s="525"/>
      <c r="H14" s="521">
        <v>2051410.0199999998</v>
      </c>
      <c r="I14" s="521"/>
      <c r="J14" s="521"/>
    </row>
    <row r="15" spans="1:10" x14ac:dyDescent="0.25">
      <c r="A15" s="226" t="s">
        <v>75</v>
      </c>
      <c r="B15" s="525" t="s">
        <v>69</v>
      </c>
      <c r="C15" s="525"/>
      <c r="D15" s="525"/>
      <c r="E15" s="525"/>
      <c r="F15" s="525"/>
      <c r="G15" s="525"/>
      <c r="H15" s="521">
        <v>22381.200000000001</v>
      </c>
      <c r="I15" s="521"/>
      <c r="J15" s="521"/>
    </row>
    <row r="16" spans="1:10" ht="15.75" x14ac:dyDescent="0.25">
      <c r="A16" s="536" t="s">
        <v>87</v>
      </c>
      <c r="B16" s="536"/>
      <c r="C16" s="536"/>
      <c r="D16" s="536"/>
      <c r="E16" s="536"/>
      <c r="F16" s="536"/>
      <c r="G16" s="536"/>
      <c r="H16" s="535">
        <v>2085108.4699999997</v>
      </c>
      <c r="I16" s="535"/>
      <c r="J16" s="535"/>
    </row>
    <row r="19" spans="10:10" x14ac:dyDescent="0.25">
      <c r="J19" s="238"/>
    </row>
    <row r="20" spans="10:10" x14ac:dyDescent="0.25">
      <c r="J20" s="239"/>
    </row>
  </sheetData>
  <mergeCells count="16">
    <mergeCell ref="B14:G14"/>
    <mergeCell ref="H14:J14"/>
    <mergeCell ref="H16:J16"/>
    <mergeCell ref="A16:G16"/>
    <mergeCell ref="H15:J15"/>
    <mergeCell ref="B15:G15"/>
    <mergeCell ref="A4:J4"/>
    <mergeCell ref="B5:G5"/>
    <mergeCell ref="H9:I9"/>
    <mergeCell ref="H10:J10"/>
    <mergeCell ref="H13:J13"/>
    <mergeCell ref="B12:G12"/>
    <mergeCell ref="H12:J12"/>
    <mergeCell ref="B13:G13"/>
    <mergeCell ref="H6:J8"/>
    <mergeCell ref="H5:J5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zoomScale="85" zoomScaleNormal="85" zoomScaleSheetLayoutView="85" workbookViewId="0">
      <selection activeCell="D51" sqref="D51"/>
    </sheetView>
  </sheetViews>
  <sheetFormatPr defaultColWidth="9.140625" defaultRowHeight="15" x14ac:dyDescent="0.25"/>
  <cols>
    <col min="1" max="1" width="10" style="3" customWidth="1"/>
    <col min="2" max="2" width="12" style="3" customWidth="1"/>
    <col min="3" max="3" width="14.28515625" style="3" customWidth="1"/>
    <col min="4" max="4" width="17.85546875" style="206" customWidth="1"/>
    <col min="5" max="5" width="60.7109375" style="4" customWidth="1"/>
    <col min="6" max="6" width="8.42578125" style="83" customWidth="1"/>
    <col min="7" max="7" width="10.7109375" style="217" bestFit="1" customWidth="1"/>
    <col min="8" max="8" width="13.28515625" style="92" bestFit="1" customWidth="1"/>
    <col min="9" max="9" width="14.140625" style="5" hidden="1" customWidth="1"/>
    <col min="10" max="10" width="11.5703125" style="5" hidden="1" customWidth="1"/>
    <col min="11" max="11" width="26.5703125" style="5" hidden="1" customWidth="1"/>
    <col min="12" max="12" width="21.85546875" style="237" customWidth="1"/>
    <col min="13" max="13" width="15.140625" style="92" bestFit="1" customWidth="1"/>
    <col min="14" max="14" width="15.28515625" style="92" bestFit="1" customWidth="1"/>
    <col min="15" max="15" width="9.140625" style="3" customWidth="1"/>
    <col min="16" max="16" width="18.7109375" style="3" customWidth="1"/>
    <col min="17" max="18" width="16.42578125" style="2" customWidth="1"/>
    <col min="19" max="20" width="9" style="3" customWidth="1"/>
    <col min="21" max="21" width="10.28515625" style="3" bestFit="1" customWidth="1"/>
    <col min="22" max="22" width="18.5703125" style="3" customWidth="1"/>
    <col min="23" max="23" width="9.140625" style="3"/>
    <col min="24" max="24" width="10.140625" style="3" bestFit="1" customWidth="1"/>
    <col min="25" max="16384" width="9.140625" style="3"/>
  </cols>
  <sheetData>
    <row r="1" spans="1:22" ht="14.45" customHeight="1" x14ac:dyDescent="0.25">
      <c r="A1" s="39"/>
      <c r="B1" s="59"/>
      <c r="C1" s="64" t="s">
        <v>3</v>
      </c>
      <c r="D1" s="203"/>
      <c r="E1" s="65"/>
      <c r="F1" s="79"/>
      <c r="G1" s="142"/>
      <c r="H1" s="87"/>
      <c r="I1" s="63"/>
      <c r="J1" s="63"/>
      <c r="K1" s="63"/>
      <c r="L1" s="87"/>
      <c r="M1" s="87"/>
      <c r="N1" s="121"/>
      <c r="O1" s="6"/>
      <c r="P1" s="6"/>
      <c r="Q1" s="7"/>
      <c r="R1" s="7"/>
      <c r="S1" s="6"/>
      <c r="T1" s="6"/>
      <c r="U1" s="6"/>
      <c r="V1" s="6"/>
    </row>
    <row r="2" spans="1:22" ht="15" customHeight="1" x14ac:dyDescent="0.25">
      <c r="A2" s="40"/>
      <c r="C2" s="66" t="s">
        <v>285</v>
      </c>
      <c r="D2" s="222"/>
      <c r="E2" s="67"/>
      <c r="F2" s="80"/>
      <c r="G2" s="213"/>
      <c r="H2" s="88"/>
      <c r="I2" s="68"/>
      <c r="J2" s="68"/>
      <c r="K2" s="68"/>
      <c r="L2" s="236"/>
      <c r="M2" s="88"/>
      <c r="N2" s="122"/>
      <c r="O2" s="6"/>
      <c r="P2" s="6"/>
      <c r="Q2" s="7"/>
      <c r="R2" s="7"/>
      <c r="S2" s="6"/>
      <c r="T2" s="6"/>
      <c r="U2" s="6"/>
      <c r="V2" s="6"/>
    </row>
    <row r="3" spans="1:22" ht="14.45" customHeight="1" x14ac:dyDescent="0.2">
      <c r="A3" s="41"/>
      <c r="B3" s="43"/>
      <c r="C3" s="513" t="s">
        <v>402</v>
      </c>
      <c r="D3" s="204"/>
      <c r="E3" s="65"/>
      <c r="F3" s="79"/>
      <c r="G3" s="142"/>
      <c r="H3" s="87"/>
      <c r="I3" s="63"/>
      <c r="J3" s="63"/>
      <c r="K3" s="63"/>
      <c r="L3" s="87"/>
      <c r="M3" s="87"/>
      <c r="N3" s="121"/>
      <c r="O3" s="6"/>
      <c r="P3" s="6"/>
      <c r="Q3" s="7"/>
      <c r="R3" s="7"/>
      <c r="S3" s="6"/>
      <c r="T3" s="6"/>
      <c r="U3" s="6"/>
      <c r="V3" s="6"/>
    </row>
    <row r="4" spans="1:22" ht="18" x14ac:dyDescent="0.25">
      <c r="A4" s="514" t="s">
        <v>27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6"/>
      <c r="O4" s="6"/>
      <c r="P4" s="6"/>
      <c r="Q4" s="7"/>
      <c r="R4" s="7"/>
      <c r="S4" s="6"/>
      <c r="T4" s="6"/>
      <c r="U4" s="6"/>
      <c r="V4" s="6"/>
    </row>
    <row r="5" spans="1:22" ht="15" customHeight="1" x14ac:dyDescent="0.25">
      <c r="A5" s="123" t="s">
        <v>4</v>
      </c>
      <c r="B5" s="517" t="s">
        <v>206</v>
      </c>
      <c r="C5" s="517"/>
      <c r="D5" s="517"/>
      <c r="E5" s="517"/>
      <c r="F5" s="517"/>
      <c r="G5" s="517"/>
      <c r="H5" s="517"/>
      <c r="I5" s="60"/>
      <c r="K5" s="50"/>
      <c r="L5" s="540"/>
      <c r="M5" s="541"/>
      <c r="N5" s="542"/>
      <c r="O5" s="6"/>
      <c r="P5" s="6"/>
      <c r="Q5" s="7"/>
      <c r="R5" s="7"/>
      <c r="S5" s="6"/>
      <c r="T5" s="6"/>
      <c r="U5" s="6"/>
      <c r="V5" s="6"/>
    </row>
    <row r="6" spans="1:22" ht="14.45" customHeight="1" x14ac:dyDescent="0.15">
      <c r="A6" s="123" t="s">
        <v>5</v>
      </c>
      <c r="B6" s="61" t="s">
        <v>286</v>
      </c>
      <c r="C6" s="19"/>
      <c r="D6" s="205"/>
      <c r="E6" s="61"/>
      <c r="F6" s="82"/>
      <c r="G6" s="214"/>
      <c r="H6" s="97"/>
      <c r="I6" s="61"/>
      <c r="J6" s="51"/>
      <c r="K6" s="74"/>
      <c r="L6" s="543"/>
      <c r="M6" s="544"/>
      <c r="N6" s="545"/>
      <c r="O6" s="6"/>
      <c r="P6" s="6"/>
      <c r="Q6" s="7"/>
      <c r="R6" s="7"/>
      <c r="S6" s="6"/>
      <c r="T6" s="6"/>
      <c r="U6" s="6"/>
      <c r="V6" s="6"/>
    </row>
    <row r="7" spans="1:22" ht="14.45" customHeight="1" x14ac:dyDescent="0.15">
      <c r="A7" s="123" t="s">
        <v>6</v>
      </c>
      <c r="B7" s="60" t="s">
        <v>287</v>
      </c>
      <c r="C7" s="19"/>
      <c r="E7" s="60"/>
      <c r="F7" s="81"/>
      <c r="G7" s="215"/>
      <c r="H7" s="96"/>
      <c r="I7" s="60"/>
      <c r="J7" s="73"/>
      <c r="K7" s="74"/>
      <c r="L7" s="543"/>
      <c r="M7" s="544"/>
      <c r="N7" s="545"/>
      <c r="O7" s="6"/>
      <c r="P7" s="6"/>
      <c r="Q7" s="7"/>
      <c r="R7" s="7"/>
      <c r="S7" s="6"/>
      <c r="T7" s="6"/>
      <c r="U7" s="6"/>
      <c r="V7" s="6"/>
    </row>
    <row r="8" spans="1:22" x14ac:dyDescent="0.15">
      <c r="A8" s="124"/>
      <c r="B8" s="8"/>
      <c r="C8" s="9"/>
      <c r="D8" s="223"/>
      <c r="E8" s="42"/>
      <c r="F8" s="70"/>
      <c r="G8" s="216"/>
      <c r="H8" s="95"/>
      <c r="I8" s="10"/>
      <c r="J8" s="75"/>
      <c r="K8" s="76"/>
      <c r="L8" s="546"/>
      <c r="M8" s="547"/>
      <c r="N8" s="548"/>
      <c r="O8" s="6"/>
      <c r="P8" s="6"/>
      <c r="Q8" s="7"/>
      <c r="R8" s="7"/>
      <c r="S8" s="6"/>
      <c r="T8" s="6"/>
      <c r="U8" s="6"/>
      <c r="V8" s="6"/>
    </row>
    <row r="9" spans="1:22" x14ac:dyDescent="0.25">
      <c r="A9" s="124"/>
      <c r="B9" s="8"/>
      <c r="C9" s="9"/>
      <c r="D9" s="235"/>
      <c r="E9" s="42"/>
      <c r="F9" s="256"/>
      <c r="G9" s="216"/>
      <c r="H9" s="98"/>
      <c r="I9" s="11"/>
      <c r="L9" s="518" t="s">
        <v>52</v>
      </c>
      <c r="M9" s="518"/>
      <c r="N9" s="125">
        <v>44995</v>
      </c>
      <c r="O9" s="6"/>
      <c r="P9" s="6"/>
      <c r="Q9" s="7"/>
      <c r="R9" s="7"/>
      <c r="S9" s="6"/>
      <c r="T9" s="6"/>
      <c r="U9" s="6"/>
      <c r="V9" s="6"/>
    </row>
    <row r="10" spans="1:22" ht="24.75" customHeight="1" x14ac:dyDescent="0.25">
      <c r="A10" s="124" t="s">
        <v>36</v>
      </c>
      <c r="B10" s="8">
        <v>0.30809999999999998</v>
      </c>
      <c r="C10" s="9" t="s">
        <v>19</v>
      </c>
      <c r="D10" s="235"/>
      <c r="E10" s="252"/>
      <c r="F10" s="257"/>
      <c r="H10" s="98"/>
      <c r="I10" s="11"/>
      <c r="L10" s="228"/>
      <c r="M10" s="228"/>
      <c r="N10" s="125"/>
      <c r="O10" s="6"/>
      <c r="P10" s="6"/>
      <c r="Q10" s="7"/>
      <c r="R10" s="7"/>
      <c r="S10" s="6"/>
      <c r="T10" s="6"/>
      <c r="U10" s="6"/>
      <c r="V10" s="6"/>
    </row>
    <row r="11" spans="1:22" ht="21" x14ac:dyDescent="0.25">
      <c r="A11" s="123" t="s">
        <v>8</v>
      </c>
      <c r="B11" s="62" t="s">
        <v>324</v>
      </c>
      <c r="C11" s="62"/>
      <c r="D11" s="234"/>
      <c r="E11" s="145"/>
      <c r="F11" s="144" t="s">
        <v>7</v>
      </c>
      <c r="G11" s="120">
        <v>90</v>
      </c>
      <c r="H11" s="98" t="s">
        <v>18</v>
      </c>
      <c r="I11" s="519" t="s">
        <v>34</v>
      </c>
      <c r="J11" s="519"/>
      <c r="K11" s="520"/>
      <c r="L11" s="519" t="s">
        <v>35</v>
      </c>
      <c r="M11" s="519"/>
      <c r="N11" s="520"/>
      <c r="O11" s="6"/>
      <c r="P11" s="6"/>
      <c r="Q11" s="7"/>
      <c r="R11" s="7"/>
      <c r="S11" s="6"/>
      <c r="T11" s="6"/>
      <c r="U11" s="6"/>
      <c r="V11" s="6"/>
    </row>
    <row r="12" spans="1:22" ht="31.5" x14ac:dyDescent="0.25">
      <c r="A12" s="143" t="s">
        <v>45</v>
      </c>
      <c r="B12" s="120" t="s">
        <v>60</v>
      </c>
      <c r="C12" s="120" t="s">
        <v>58</v>
      </c>
      <c r="D12" s="120" t="s">
        <v>39</v>
      </c>
      <c r="E12" s="120" t="s">
        <v>59</v>
      </c>
      <c r="F12" s="84" t="s">
        <v>9</v>
      </c>
      <c r="G12" s="120" t="s">
        <v>40</v>
      </c>
      <c r="H12" s="99" t="s">
        <v>42</v>
      </c>
      <c r="I12" s="18" t="s">
        <v>61</v>
      </c>
      <c r="J12" s="18" t="s">
        <v>63</v>
      </c>
      <c r="K12" s="14" t="s">
        <v>62</v>
      </c>
      <c r="L12" s="89" t="s">
        <v>61</v>
      </c>
      <c r="M12" s="89" t="s">
        <v>63</v>
      </c>
      <c r="N12" s="126" t="s">
        <v>62</v>
      </c>
      <c r="O12" s="6"/>
      <c r="P12" s="6"/>
      <c r="Q12" s="7"/>
      <c r="R12" s="7"/>
      <c r="S12" s="6"/>
      <c r="T12" s="6"/>
      <c r="U12" s="6"/>
      <c r="V12" s="6"/>
    </row>
    <row r="13" spans="1:22" x14ac:dyDescent="0.25">
      <c r="A13" s="127" t="s">
        <v>21</v>
      </c>
      <c r="B13" s="102"/>
      <c r="C13" s="102"/>
      <c r="D13" s="218"/>
      <c r="E13" s="103" t="s">
        <v>10</v>
      </c>
      <c r="F13" s="104"/>
      <c r="G13" s="218"/>
      <c r="H13" s="105"/>
      <c r="I13" s="106"/>
      <c r="J13" s="106"/>
      <c r="K13" s="106"/>
      <c r="L13" s="107"/>
      <c r="M13" s="107"/>
      <c r="N13" s="128"/>
      <c r="O13" s="6"/>
      <c r="P13" s="6"/>
      <c r="Q13" s="7"/>
      <c r="R13" s="7"/>
      <c r="S13" s="6"/>
      <c r="T13" s="6"/>
      <c r="U13" s="6"/>
      <c r="V13" s="6"/>
    </row>
    <row r="14" spans="1:22" x14ac:dyDescent="0.25">
      <c r="A14" s="133" t="s">
        <v>22</v>
      </c>
      <c r="B14" s="142" t="s">
        <v>64</v>
      </c>
      <c r="C14" s="142" t="s">
        <v>68</v>
      </c>
      <c r="D14" s="142" t="s">
        <v>51</v>
      </c>
      <c r="E14" s="63" t="s">
        <v>57</v>
      </c>
      <c r="F14" s="79" t="s">
        <v>11</v>
      </c>
      <c r="G14" s="58" t="s">
        <v>49</v>
      </c>
      <c r="H14" s="100">
        <v>8</v>
      </c>
      <c r="I14" s="57">
        <v>377.87999999999994</v>
      </c>
      <c r="J14" s="69">
        <v>377.88</v>
      </c>
      <c r="K14" s="69">
        <v>3023.04</v>
      </c>
      <c r="L14" s="91">
        <v>401.96999999999997</v>
      </c>
      <c r="M14" s="94">
        <v>525.82000000000005</v>
      </c>
      <c r="N14" s="134">
        <v>4206.5600000000004</v>
      </c>
      <c r="O14" s="6"/>
      <c r="P14" s="6">
        <v>3215.7599999999998</v>
      </c>
      <c r="Q14" s="7"/>
      <c r="R14" s="7"/>
      <c r="S14" s="6"/>
      <c r="T14" s="6"/>
      <c r="U14" s="6"/>
      <c r="V14" s="6"/>
    </row>
    <row r="15" spans="1:22" ht="38.25" x14ac:dyDescent="0.25">
      <c r="A15" s="133" t="s">
        <v>23</v>
      </c>
      <c r="B15" s="58" t="s">
        <v>66</v>
      </c>
      <c r="C15" s="58" t="s">
        <v>65</v>
      </c>
      <c r="D15" s="472">
        <v>10775</v>
      </c>
      <c r="E15" s="63" t="s">
        <v>349</v>
      </c>
      <c r="F15" s="85" t="s">
        <v>11</v>
      </c>
      <c r="G15" s="142" t="s">
        <v>350</v>
      </c>
      <c r="H15" s="221">
        <v>3</v>
      </c>
      <c r="I15" s="56" t="s">
        <v>351</v>
      </c>
      <c r="J15" s="69">
        <v>535</v>
      </c>
      <c r="K15" s="69">
        <v>1605</v>
      </c>
      <c r="L15" s="136" t="s">
        <v>352</v>
      </c>
      <c r="M15" s="94">
        <v>1076.57</v>
      </c>
      <c r="N15" s="131">
        <v>3229.71</v>
      </c>
      <c r="O15" s="6"/>
      <c r="P15" s="6">
        <v>2469</v>
      </c>
      <c r="Q15" s="7"/>
      <c r="R15" s="7">
        <v>2829.1838127544092</v>
      </c>
      <c r="S15" s="6"/>
      <c r="T15" s="6"/>
      <c r="U15" s="6"/>
      <c r="V15" s="6"/>
    </row>
    <row r="16" spans="1:22" ht="38.25" x14ac:dyDescent="0.25">
      <c r="A16" s="133" t="s">
        <v>24</v>
      </c>
      <c r="B16" s="58" t="s">
        <v>66</v>
      </c>
      <c r="C16" s="58" t="s">
        <v>65</v>
      </c>
      <c r="D16" s="472">
        <v>10776</v>
      </c>
      <c r="E16" s="63" t="s">
        <v>353</v>
      </c>
      <c r="F16" s="85" t="s">
        <v>11</v>
      </c>
      <c r="G16" s="142" t="s">
        <v>350</v>
      </c>
      <c r="H16" s="221">
        <v>3</v>
      </c>
      <c r="I16" s="56" t="s">
        <v>354</v>
      </c>
      <c r="J16" s="69">
        <v>417.96</v>
      </c>
      <c r="K16" s="69">
        <v>1253.8800000000001</v>
      </c>
      <c r="L16" s="208" t="s">
        <v>355</v>
      </c>
      <c r="M16" s="94">
        <v>841.06</v>
      </c>
      <c r="N16" s="131">
        <v>2523.1799999999998</v>
      </c>
      <c r="O16" s="6"/>
      <c r="P16" s="6">
        <v>1928.88</v>
      </c>
      <c r="Q16" s="7"/>
      <c r="R16" s="7"/>
      <c r="S16" s="6"/>
      <c r="T16" s="6"/>
      <c r="U16" s="6"/>
      <c r="V16" s="6"/>
    </row>
    <row r="17" spans="1:22" ht="33.75" customHeight="1" x14ac:dyDescent="0.25">
      <c r="A17" s="133" t="s">
        <v>225</v>
      </c>
      <c r="B17" s="58" t="s">
        <v>66</v>
      </c>
      <c r="C17" s="58" t="s">
        <v>65</v>
      </c>
      <c r="D17" s="173">
        <v>13244</v>
      </c>
      <c r="E17" s="63" t="s">
        <v>356</v>
      </c>
      <c r="F17" s="85" t="s">
        <v>11</v>
      </c>
      <c r="G17" s="142" t="s">
        <v>85</v>
      </c>
      <c r="H17" s="221">
        <v>20</v>
      </c>
      <c r="I17" s="56" t="s">
        <v>357</v>
      </c>
      <c r="J17" s="69">
        <v>45.22</v>
      </c>
      <c r="K17" s="69">
        <v>904.4</v>
      </c>
      <c r="L17" s="208" t="s">
        <v>358</v>
      </c>
      <c r="M17" s="94">
        <v>67.89</v>
      </c>
      <c r="N17" s="131">
        <v>1357.8</v>
      </c>
      <c r="O17" s="6"/>
      <c r="P17" s="6">
        <v>1038</v>
      </c>
      <c r="Q17" s="7"/>
      <c r="R17" s="7"/>
      <c r="S17" s="6"/>
      <c r="T17" s="6"/>
      <c r="U17" s="6"/>
      <c r="V17" s="6"/>
    </row>
    <row r="18" spans="1:22" ht="9" customHeight="1" x14ac:dyDescent="0.25">
      <c r="A18" s="458"/>
      <c r="B18" s="459"/>
      <c r="C18" s="459"/>
      <c r="D18" s="460"/>
      <c r="E18" s="461"/>
      <c r="F18" s="462"/>
      <c r="G18" s="411"/>
      <c r="H18" s="412"/>
      <c r="I18" s="413"/>
      <c r="J18" s="463"/>
      <c r="K18" s="463"/>
      <c r="L18" s="464"/>
      <c r="M18" s="414"/>
      <c r="N18" s="465"/>
      <c r="O18" s="6"/>
      <c r="P18" s="6"/>
      <c r="Q18" s="7"/>
      <c r="R18" s="7"/>
      <c r="S18" s="6"/>
      <c r="T18" s="6"/>
      <c r="U18" s="6"/>
      <c r="V18" s="6"/>
    </row>
    <row r="19" spans="1:22" x14ac:dyDescent="0.25">
      <c r="A19" s="133"/>
      <c r="B19" s="58"/>
      <c r="C19" s="58"/>
      <c r="D19" s="173"/>
      <c r="E19" s="63"/>
      <c r="F19" s="85"/>
      <c r="G19" s="466"/>
      <c r="H19" s="467"/>
      <c r="I19" s="468"/>
      <c r="J19" s="31" t="s">
        <v>12</v>
      </c>
      <c r="K19" s="12">
        <v>5881.92</v>
      </c>
      <c r="L19" s="90" t="s">
        <v>359</v>
      </c>
      <c r="M19" s="469"/>
      <c r="N19" s="130">
        <v>11317.25</v>
      </c>
      <c r="O19" s="28">
        <v>5.4276552816458516E-3</v>
      </c>
      <c r="P19" s="130">
        <v>8651.64</v>
      </c>
      <c r="Q19" s="7"/>
      <c r="R19" s="7"/>
      <c r="S19" s="6"/>
      <c r="T19" s="6"/>
      <c r="U19" s="6"/>
      <c r="V19" s="6"/>
    </row>
    <row r="20" spans="1:22" x14ac:dyDescent="0.25">
      <c r="A20" s="127" t="s">
        <v>20</v>
      </c>
      <c r="B20" s="102"/>
      <c r="C20" s="102"/>
      <c r="D20" s="218"/>
      <c r="E20" s="103" t="s">
        <v>224</v>
      </c>
      <c r="F20" s="110"/>
      <c r="G20" s="218"/>
      <c r="H20" s="105"/>
      <c r="I20" s="106"/>
      <c r="J20" s="106"/>
      <c r="K20" s="106"/>
      <c r="L20" s="107"/>
      <c r="M20" s="107"/>
      <c r="N20" s="128"/>
      <c r="O20" s="28"/>
      <c r="P20" s="28"/>
      <c r="S20" s="3">
        <v>138079.5</v>
      </c>
    </row>
    <row r="21" spans="1:22" x14ac:dyDescent="0.25">
      <c r="A21" s="473" t="s">
        <v>25</v>
      </c>
      <c r="B21" s="474"/>
      <c r="C21" s="474"/>
      <c r="D21" s="111"/>
      <c r="E21" s="109" t="s">
        <v>312</v>
      </c>
      <c r="F21" s="110"/>
      <c r="G21" s="111"/>
      <c r="H21" s="475"/>
      <c r="I21" s="476"/>
      <c r="J21" s="476"/>
      <c r="K21" s="476"/>
      <c r="L21" s="477"/>
      <c r="M21" s="477"/>
      <c r="N21" s="478"/>
      <c r="O21" s="28"/>
      <c r="P21" s="28"/>
    </row>
    <row r="22" spans="1:22" ht="25.5" x14ac:dyDescent="0.25">
      <c r="A22" s="133" t="s">
        <v>268</v>
      </c>
      <c r="B22" s="58" t="s">
        <v>64</v>
      </c>
      <c r="C22" s="58" t="s">
        <v>65</v>
      </c>
      <c r="D22" s="173">
        <v>101632</v>
      </c>
      <c r="E22" s="63" t="s">
        <v>360</v>
      </c>
      <c r="F22" s="211"/>
      <c r="G22" s="142" t="s">
        <v>74</v>
      </c>
      <c r="H22" s="100">
        <v>737</v>
      </c>
      <c r="I22" s="56" t="s">
        <v>361</v>
      </c>
      <c r="J22" s="69">
        <v>29.65</v>
      </c>
      <c r="K22" s="69">
        <v>21852.05</v>
      </c>
      <c r="L22" s="208" t="s">
        <v>362</v>
      </c>
      <c r="M22" s="94">
        <v>47.54</v>
      </c>
      <c r="N22" s="131">
        <v>35036.980000000003</v>
      </c>
      <c r="O22" s="28"/>
      <c r="P22" s="6">
        <v>26782.58</v>
      </c>
    </row>
    <row r="23" spans="1:22" x14ac:dyDescent="0.25">
      <c r="A23" s="133" t="s">
        <v>269</v>
      </c>
      <c r="B23" s="58" t="s">
        <v>64</v>
      </c>
      <c r="C23" s="58" t="s">
        <v>254</v>
      </c>
      <c r="D23" s="173">
        <v>1</v>
      </c>
      <c r="E23" s="63" t="s">
        <v>223</v>
      </c>
      <c r="F23" s="211"/>
      <c r="G23" s="142" t="s">
        <v>74</v>
      </c>
      <c r="H23" s="100">
        <v>737</v>
      </c>
      <c r="I23" s="56" t="s">
        <v>363</v>
      </c>
      <c r="J23" s="69">
        <v>45</v>
      </c>
      <c r="K23" s="69">
        <v>33165</v>
      </c>
      <c r="L23" s="208">
        <v>1610.54</v>
      </c>
      <c r="M23" s="94">
        <v>2106.75</v>
      </c>
      <c r="N23" s="131">
        <v>1552674.75</v>
      </c>
      <c r="O23" s="28"/>
      <c r="P23" s="6">
        <v>1186967.98</v>
      </c>
    </row>
    <row r="24" spans="1:22" x14ac:dyDescent="0.25">
      <c r="A24" s="133" t="s">
        <v>270</v>
      </c>
      <c r="B24" s="58" t="s">
        <v>64</v>
      </c>
      <c r="C24" s="58" t="s">
        <v>254</v>
      </c>
      <c r="D24" s="173">
        <v>3</v>
      </c>
      <c r="E24" s="63" t="s">
        <v>258</v>
      </c>
      <c r="F24" s="211"/>
      <c r="G24" s="142" t="s">
        <v>74</v>
      </c>
      <c r="H24" s="100">
        <v>737</v>
      </c>
      <c r="I24" s="56" t="s">
        <v>364</v>
      </c>
      <c r="J24" s="69">
        <v>4.83</v>
      </c>
      <c r="K24" s="69">
        <v>3559.71</v>
      </c>
      <c r="L24" s="208">
        <v>373.81666666666666</v>
      </c>
      <c r="M24" s="94">
        <v>488.99</v>
      </c>
      <c r="N24" s="131">
        <v>360385.63</v>
      </c>
      <c r="O24" s="28"/>
      <c r="P24" s="6">
        <v>275502.8833333333</v>
      </c>
    </row>
    <row r="25" spans="1:22" hidden="1" x14ac:dyDescent="0.25">
      <c r="A25" s="133" t="s">
        <v>271</v>
      </c>
      <c r="B25" s="58" t="s">
        <v>64</v>
      </c>
      <c r="C25" s="58" t="s">
        <v>254</v>
      </c>
      <c r="D25" s="173">
        <v>4</v>
      </c>
      <c r="E25" s="63" t="s">
        <v>280</v>
      </c>
      <c r="F25" s="211"/>
      <c r="G25" s="142" t="s">
        <v>74</v>
      </c>
      <c r="H25" s="100">
        <v>0</v>
      </c>
      <c r="I25" s="56">
        <v>0</v>
      </c>
      <c r="J25" s="69">
        <v>0</v>
      </c>
      <c r="K25" s="69">
        <v>0</v>
      </c>
      <c r="L25" s="208">
        <v>9206.6666666666661</v>
      </c>
      <c r="M25" s="94">
        <v>12043.24</v>
      </c>
      <c r="N25" s="131">
        <v>0</v>
      </c>
      <c r="O25" s="28"/>
      <c r="P25" s="6">
        <v>0</v>
      </c>
    </row>
    <row r="26" spans="1:22" hidden="1" x14ac:dyDescent="0.25">
      <c r="A26" s="133" t="s">
        <v>272</v>
      </c>
      <c r="B26" s="58" t="s">
        <v>64</v>
      </c>
      <c r="C26" s="58" t="s">
        <v>254</v>
      </c>
      <c r="D26" s="173">
        <v>5</v>
      </c>
      <c r="E26" s="63" t="s">
        <v>309</v>
      </c>
      <c r="F26" s="211"/>
      <c r="G26" s="142" t="s">
        <v>74</v>
      </c>
      <c r="H26" s="100">
        <v>0</v>
      </c>
      <c r="I26" s="56">
        <v>0</v>
      </c>
      <c r="J26" s="69">
        <v>0</v>
      </c>
      <c r="K26" s="69">
        <v>0</v>
      </c>
      <c r="L26" s="208">
        <v>2750</v>
      </c>
      <c r="M26" s="94">
        <v>3597.28</v>
      </c>
      <c r="N26" s="131">
        <v>0</v>
      </c>
      <c r="O26" s="28"/>
      <c r="P26" s="6">
        <v>0</v>
      </c>
    </row>
    <row r="27" spans="1:22" ht="38.25" x14ac:dyDescent="0.25">
      <c r="A27" s="133" t="s">
        <v>271</v>
      </c>
      <c r="B27" s="58" t="s">
        <v>64</v>
      </c>
      <c r="C27" s="58" t="s">
        <v>65</v>
      </c>
      <c r="D27" s="58">
        <v>101661</v>
      </c>
      <c r="E27" s="63" t="s">
        <v>365</v>
      </c>
      <c r="F27" s="211"/>
      <c r="G27" s="142" t="s">
        <v>74</v>
      </c>
      <c r="H27" s="221">
        <v>737</v>
      </c>
      <c r="I27" s="56" t="s">
        <v>366</v>
      </c>
      <c r="J27" s="69">
        <v>78.97</v>
      </c>
      <c r="K27" s="69">
        <v>58200.89</v>
      </c>
      <c r="L27" s="208" t="s">
        <v>367</v>
      </c>
      <c r="M27" s="479">
        <v>140.18</v>
      </c>
      <c r="N27" s="480">
        <v>103312.66</v>
      </c>
      <c r="O27" s="28"/>
      <c r="P27" s="6">
        <v>78976.92</v>
      </c>
    </row>
    <row r="28" spans="1:22" ht="38.25" hidden="1" x14ac:dyDescent="0.25">
      <c r="A28" s="133" t="s">
        <v>273</v>
      </c>
      <c r="B28" s="58" t="s">
        <v>64</v>
      </c>
      <c r="C28" s="58" t="s">
        <v>65</v>
      </c>
      <c r="D28" s="58">
        <v>100622</v>
      </c>
      <c r="E28" s="63" t="s">
        <v>368</v>
      </c>
      <c r="F28" s="211"/>
      <c r="G28" s="142" t="s">
        <v>74</v>
      </c>
      <c r="H28" s="221">
        <v>0</v>
      </c>
      <c r="I28" s="56" t="s">
        <v>369</v>
      </c>
      <c r="J28" s="69">
        <v>2364.5300000000002</v>
      </c>
      <c r="K28" s="69">
        <v>0</v>
      </c>
      <c r="L28" s="208" t="s">
        <v>370</v>
      </c>
      <c r="M28" s="479">
        <v>3320.29</v>
      </c>
      <c r="N28" s="480">
        <v>0</v>
      </c>
      <c r="O28" s="28"/>
      <c r="P28" s="28"/>
    </row>
    <row r="29" spans="1:22" ht="38.25" hidden="1" x14ac:dyDescent="0.25">
      <c r="A29" s="133" t="s">
        <v>274</v>
      </c>
      <c r="B29" s="58" t="s">
        <v>64</v>
      </c>
      <c r="C29" s="58" t="s">
        <v>65</v>
      </c>
      <c r="D29" s="173">
        <v>97881</v>
      </c>
      <c r="E29" s="63" t="s">
        <v>371</v>
      </c>
      <c r="F29" s="211"/>
      <c r="G29" s="142" t="s">
        <v>74</v>
      </c>
      <c r="H29" s="100"/>
      <c r="I29" s="56" t="s">
        <v>372</v>
      </c>
      <c r="J29" s="69">
        <v>94.63</v>
      </c>
      <c r="K29" s="69">
        <v>0</v>
      </c>
      <c r="L29" s="208" t="s">
        <v>373</v>
      </c>
      <c r="M29" s="94">
        <v>178.79</v>
      </c>
      <c r="N29" s="131">
        <v>0</v>
      </c>
      <c r="O29" s="28"/>
      <c r="P29" s="28"/>
    </row>
    <row r="30" spans="1:22" ht="35.25" hidden="1" customHeight="1" x14ac:dyDescent="0.25">
      <c r="A30" s="133" t="s">
        <v>275</v>
      </c>
      <c r="B30" s="58" t="s">
        <v>64</v>
      </c>
      <c r="C30" s="58" t="s">
        <v>65</v>
      </c>
      <c r="D30" s="173">
        <v>96985</v>
      </c>
      <c r="E30" s="63" t="s">
        <v>374</v>
      </c>
      <c r="F30" s="211"/>
      <c r="G30" s="142" t="s">
        <v>74</v>
      </c>
      <c r="H30" s="100"/>
      <c r="I30" s="56" t="s">
        <v>375</v>
      </c>
      <c r="J30" s="69">
        <v>54.79</v>
      </c>
      <c r="K30" s="69">
        <v>0</v>
      </c>
      <c r="L30" s="208" t="s">
        <v>376</v>
      </c>
      <c r="M30" s="94">
        <v>102.54</v>
      </c>
      <c r="N30" s="131">
        <v>0</v>
      </c>
      <c r="O30" s="28"/>
      <c r="P30" s="28"/>
    </row>
    <row r="31" spans="1:22" ht="35.25" hidden="1" customHeight="1" x14ac:dyDescent="0.25">
      <c r="A31" s="133" t="s">
        <v>276</v>
      </c>
      <c r="B31" s="58" t="s">
        <v>64</v>
      </c>
      <c r="C31" s="58" t="s">
        <v>65</v>
      </c>
      <c r="D31" s="173">
        <v>91927</v>
      </c>
      <c r="E31" s="63" t="s">
        <v>377</v>
      </c>
      <c r="F31" s="211"/>
      <c r="G31" s="142" t="s">
        <v>77</v>
      </c>
      <c r="H31" s="100">
        <v>0</v>
      </c>
      <c r="I31" s="56" t="s">
        <v>378</v>
      </c>
      <c r="J31" s="69">
        <v>4.9000000000000004</v>
      </c>
      <c r="K31" s="69">
        <v>0</v>
      </c>
      <c r="L31" s="208" t="s">
        <v>379</v>
      </c>
      <c r="M31" s="94">
        <v>5.41</v>
      </c>
      <c r="N31" s="131">
        <v>0</v>
      </c>
      <c r="O31" s="28"/>
      <c r="P31" s="28"/>
    </row>
    <row r="32" spans="1:22" ht="38.25" hidden="1" customHeight="1" x14ac:dyDescent="0.25">
      <c r="A32" s="133" t="s">
        <v>277</v>
      </c>
      <c r="B32" s="58" t="s">
        <v>64</v>
      </c>
      <c r="C32" s="58" t="s">
        <v>65</v>
      </c>
      <c r="D32" s="173">
        <v>91935</v>
      </c>
      <c r="E32" s="63" t="s">
        <v>380</v>
      </c>
      <c r="F32" s="211"/>
      <c r="G32" s="142" t="s">
        <v>77</v>
      </c>
      <c r="H32" s="100">
        <v>0</v>
      </c>
      <c r="I32" s="56" t="s">
        <v>381</v>
      </c>
      <c r="J32" s="69">
        <v>22.5</v>
      </c>
      <c r="K32" s="69">
        <v>0</v>
      </c>
      <c r="L32" s="208" t="s">
        <v>382</v>
      </c>
      <c r="M32" s="94">
        <v>28.11</v>
      </c>
      <c r="N32" s="131">
        <v>0</v>
      </c>
      <c r="O32" s="28"/>
      <c r="P32" s="28"/>
    </row>
    <row r="33" spans="1:24" ht="31.5" hidden="1" customHeight="1" x14ac:dyDescent="0.25">
      <c r="A33" s="133" t="s">
        <v>278</v>
      </c>
      <c r="B33" s="58" t="s">
        <v>64</v>
      </c>
      <c r="C33" s="58" t="s">
        <v>65</v>
      </c>
      <c r="D33" s="173">
        <v>91837</v>
      </c>
      <c r="E33" s="63" t="s">
        <v>383</v>
      </c>
      <c r="F33" s="211"/>
      <c r="G33" s="142" t="s">
        <v>77</v>
      </c>
      <c r="H33" s="100">
        <v>0</v>
      </c>
      <c r="I33" s="56" t="s">
        <v>384</v>
      </c>
      <c r="J33" s="69">
        <v>11.33</v>
      </c>
      <c r="K33" s="69">
        <v>0</v>
      </c>
      <c r="L33" s="208" t="s">
        <v>385</v>
      </c>
      <c r="M33" s="94">
        <v>21.51</v>
      </c>
      <c r="N33" s="131">
        <v>0</v>
      </c>
      <c r="O33" s="28"/>
      <c r="P33" s="28"/>
    </row>
    <row r="34" spans="1:24" ht="25.5" hidden="1" x14ac:dyDescent="0.25">
      <c r="A34" s="133" t="s">
        <v>284</v>
      </c>
      <c r="B34" s="58" t="s">
        <v>64</v>
      </c>
      <c r="C34" s="58" t="s">
        <v>65</v>
      </c>
      <c r="D34" s="173">
        <v>93358</v>
      </c>
      <c r="E34" s="63" t="s">
        <v>386</v>
      </c>
      <c r="F34" s="211"/>
      <c r="G34" s="142" t="s">
        <v>342</v>
      </c>
      <c r="H34" s="100">
        <v>0</v>
      </c>
      <c r="I34" s="56" t="s">
        <v>387</v>
      </c>
      <c r="J34" s="69">
        <v>58.31</v>
      </c>
      <c r="K34" s="69">
        <v>0</v>
      </c>
      <c r="L34" s="208" t="s">
        <v>388</v>
      </c>
      <c r="M34" s="94">
        <v>87.34</v>
      </c>
      <c r="N34" s="131">
        <v>0</v>
      </c>
      <c r="O34" s="28"/>
      <c r="P34" s="28"/>
    </row>
    <row r="35" spans="1:24" ht="31.5" hidden="1" customHeight="1" x14ac:dyDescent="0.25">
      <c r="A35" s="133" t="s">
        <v>310</v>
      </c>
      <c r="B35" s="58" t="s">
        <v>64</v>
      </c>
      <c r="C35" s="58" t="s">
        <v>65</v>
      </c>
      <c r="D35" s="173">
        <v>93382</v>
      </c>
      <c r="E35" s="63" t="s">
        <v>389</v>
      </c>
      <c r="F35" s="211"/>
      <c r="G35" s="142" t="s">
        <v>342</v>
      </c>
      <c r="H35" s="100">
        <v>0</v>
      </c>
      <c r="I35" s="56" t="s">
        <v>390</v>
      </c>
      <c r="J35" s="69">
        <v>23.17</v>
      </c>
      <c r="K35" s="69">
        <v>0</v>
      </c>
      <c r="L35" s="208" t="s">
        <v>391</v>
      </c>
      <c r="M35" s="94">
        <v>35.75</v>
      </c>
      <c r="N35" s="131">
        <v>0</v>
      </c>
      <c r="O35" s="28"/>
      <c r="P35" s="28"/>
    </row>
    <row r="36" spans="1:24" ht="31.5" hidden="1" customHeight="1" x14ac:dyDescent="0.25">
      <c r="A36" s="133" t="s">
        <v>311</v>
      </c>
      <c r="B36" s="58" t="s">
        <v>64</v>
      </c>
      <c r="C36" s="58" t="s">
        <v>65</v>
      </c>
      <c r="D36" s="173">
        <v>103946</v>
      </c>
      <c r="E36" s="63" t="s">
        <v>392</v>
      </c>
      <c r="F36" s="211"/>
      <c r="G36" s="142" t="s">
        <v>49</v>
      </c>
      <c r="H36" s="100">
        <v>0</v>
      </c>
      <c r="I36" s="56">
        <v>0</v>
      </c>
      <c r="J36" s="69">
        <v>0</v>
      </c>
      <c r="K36" s="69">
        <v>0</v>
      </c>
      <c r="L36" s="208" t="s">
        <v>393</v>
      </c>
      <c r="M36" s="94">
        <v>16.149999999999999</v>
      </c>
      <c r="N36" s="131">
        <v>0</v>
      </c>
      <c r="O36" s="28"/>
      <c r="P36" s="28"/>
    </row>
    <row r="37" spans="1:24" x14ac:dyDescent="0.25">
      <c r="A37" s="198"/>
      <c r="B37" s="175"/>
      <c r="C37" s="175"/>
      <c r="D37" s="175" t="s">
        <v>11</v>
      </c>
      <c r="E37" s="3"/>
      <c r="F37" s="229"/>
      <c r="G37" s="230"/>
      <c r="H37" s="231"/>
      <c r="J37" s="212" t="s">
        <v>67</v>
      </c>
      <c r="K37" s="232" t="e">
        <v>#REF!</v>
      </c>
      <c r="L37" s="90" t="s">
        <v>394</v>
      </c>
      <c r="M37" s="93"/>
      <c r="N37" s="233">
        <v>2051410.0199999998</v>
      </c>
      <c r="O37" s="28"/>
      <c r="P37" s="233">
        <v>1568230.3633333333</v>
      </c>
    </row>
    <row r="38" spans="1:24" x14ac:dyDescent="0.25">
      <c r="A38" s="115" t="s">
        <v>75</v>
      </c>
      <c r="B38" s="108"/>
      <c r="C38" s="108"/>
      <c r="D38" s="224"/>
      <c r="E38" s="109" t="s">
        <v>69</v>
      </c>
      <c r="F38" s="110"/>
      <c r="G38" s="111"/>
      <c r="H38" s="112"/>
      <c r="I38" s="113"/>
      <c r="J38" s="113"/>
      <c r="K38" s="113"/>
      <c r="L38" s="114"/>
      <c r="M38" s="114"/>
      <c r="N38" s="116"/>
      <c r="O38" s="6"/>
      <c r="P38" s="6"/>
      <c r="Q38" s="7" t="s">
        <v>313</v>
      </c>
      <c r="R38" s="7" t="s">
        <v>316</v>
      </c>
      <c r="S38" s="3" t="s">
        <v>70</v>
      </c>
      <c r="T38" s="3" t="s">
        <v>317</v>
      </c>
      <c r="U38" s="16" t="s">
        <v>71</v>
      </c>
      <c r="V38" s="6" t="s">
        <v>314</v>
      </c>
      <c r="W38" s="16" t="s">
        <v>315</v>
      </c>
    </row>
    <row r="39" spans="1:24" x14ac:dyDescent="0.25">
      <c r="A39" s="133" t="s">
        <v>76</v>
      </c>
      <c r="B39" s="58" t="s">
        <v>64</v>
      </c>
      <c r="C39" s="58" t="s">
        <v>65</v>
      </c>
      <c r="D39" s="173">
        <v>91677</v>
      </c>
      <c r="E39" s="63" t="s">
        <v>395</v>
      </c>
      <c r="F39" s="211"/>
      <c r="G39" s="142" t="s">
        <v>84</v>
      </c>
      <c r="H39" s="100">
        <v>120</v>
      </c>
      <c r="I39" s="56" t="s">
        <v>396</v>
      </c>
      <c r="J39" s="69">
        <v>90.07</v>
      </c>
      <c r="K39" s="69">
        <v>10808.4</v>
      </c>
      <c r="L39" s="208" t="s">
        <v>397</v>
      </c>
      <c r="M39" s="94">
        <v>131.37</v>
      </c>
      <c r="N39" s="131">
        <v>15764.4</v>
      </c>
      <c r="O39" s="28"/>
      <c r="P39" s="6">
        <v>12051.6</v>
      </c>
      <c r="Q39" s="496">
        <v>90</v>
      </c>
      <c r="R39" s="496">
        <v>60</v>
      </c>
      <c r="S39" s="3">
        <v>3</v>
      </c>
      <c r="T39" s="3">
        <v>12</v>
      </c>
      <c r="U39" s="6">
        <v>5</v>
      </c>
      <c r="V39" s="6">
        <v>2</v>
      </c>
      <c r="W39" s="6">
        <v>120</v>
      </c>
      <c r="X39" s="5"/>
    </row>
    <row r="40" spans="1:24" x14ac:dyDescent="0.25">
      <c r="A40" s="133" t="s">
        <v>318</v>
      </c>
      <c r="B40" s="58" t="s">
        <v>64</v>
      </c>
      <c r="C40" s="58" t="s">
        <v>65</v>
      </c>
      <c r="D40" s="173">
        <v>88326</v>
      </c>
      <c r="E40" s="63" t="s">
        <v>398</v>
      </c>
      <c r="F40" s="211"/>
      <c r="G40" s="142" t="s">
        <v>84</v>
      </c>
      <c r="H40" s="100">
        <v>240</v>
      </c>
      <c r="I40" s="56" t="s">
        <v>399</v>
      </c>
      <c r="J40" s="69">
        <v>20.45</v>
      </c>
      <c r="K40" s="69">
        <v>4908</v>
      </c>
      <c r="L40" s="208" t="s">
        <v>400</v>
      </c>
      <c r="M40" s="94">
        <v>27.57</v>
      </c>
      <c r="N40" s="131">
        <v>6616.8</v>
      </c>
      <c r="O40" s="28"/>
      <c r="P40" s="6">
        <v>5059.2</v>
      </c>
      <c r="Q40" s="496">
        <v>90</v>
      </c>
      <c r="R40" s="496">
        <v>60</v>
      </c>
      <c r="S40" s="3">
        <v>3</v>
      </c>
      <c r="T40" s="3">
        <v>12</v>
      </c>
      <c r="U40" s="6">
        <v>5</v>
      </c>
      <c r="V40" s="6">
        <v>4</v>
      </c>
      <c r="W40" s="6">
        <v>240</v>
      </c>
      <c r="X40" s="5"/>
    </row>
    <row r="41" spans="1:24" x14ac:dyDescent="0.25">
      <c r="A41" s="129"/>
      <c r="B41" s="13"/>
      <c r="C41" s="13"/>
      <c r="D41" s="13" t="s">
        <v>11</v>
      </c>
      <c r="E41" s="3"/>
      <c r="F41" s="86"/>
      <c r="G41" s="120"/>
      <c r="H41" s="101"/>
      <c r="J41" s="31" t="s">
        <v>67</v>
      </c>
      <c r="K41" s="12">
        <v>15716.4</v>
      </c>
      <c r="L41" s="90" t="s">
        <v>401</v>
      </c>
      <c r="M41" s="93"/>
      <c r="N41" s="130">
        <v>22381.200000000001</v>
      </c>
      <c r="O41" s="28">
        <v>1.073383007263886E-2</v>
      </c>
      <c r="P41" s="130">
        <v>17110.8</v>
      </c>
      <c r="Q41" s="7"/>
      <c r="R41" s="7"/>
      <c r="S41" s="16"/>
      <c r="T41" s="16"/>
      <c r="U41" s="16"/>
      <c r="V41" s="6"/>
    </row>
    <row r="42" spans="1:24" x14ac:dyDescent="0.25">
      <c r="A42" s="132"/>
      <c r="B42" s="117"/>
      <c r="C42" s="117"/>
      <c r="D42" s="207"/>
      <c r="E42" s="118"/>
      <c r="F42" s="119"/>
      <c r="G42" s="219"/>
      <c r="H42" s="539" t="s">
        <v>26</v>
      </c>
      <c r="I42" s="539"/>
      <c r="J42" s="539"/>
      <c r="K42" s="539"/>
      <c r="L42" s="539"/>
      <c r="M42" s="537">
        <v>2085108.4699999997</v>
      </c>
      <c r="N42" s="538"/>
      <c r="O42" s="28">
        <v>1.6161485354284712E-2</v>
      </c>
      <c r="P42" s="28"/>
      <c r="Q42" s="7">
        <v>2085108.4699999997</v>
      </c>
      <c r="R42" s="7"/>
      <c r="S42" s="17"/>
      <c r="T42" s="17"/>
      <c r="U42" s="6"/>
      <c r="V42" s="6"/>
    </row>
    <row r="43" spans="1:24" x14ac:dyDescent="0.25">
      <c r="Q43" s="2" t="e">
        <v>#REF!</v>
      </c>
    </row>
    <row r="44" spans="1:24" x14ac:dyDescent="0.25">
      <c r="P44" s="500">
        <v>1593992.8033333332</v>
      </c>
    </row>
    <row r="45" spans="1:24" x14ac:dyDescent="0.25">
      <c r="L45" s="3"/>
      <c r="M45" s="3"/>
    </row>
    <row r="48" spans="1:24" x14ac:dyDescent="0.25">
      <c r="P48" s="3">
        <v>2829.1838127544092</v>
      </c>
    </row>
  </sheetData>
  <mergeCells count="8">
    <mergeCell ref="M42:N42"/>
    <mergeCell ref="A4:N4"/>
    <mergeCell ref="L11:N11"/>
    <mergeCell ref="I11:K11"/>
    <mergeCell ref="L9:M9"/>
    <mergeCell ref="H42:L42"/>
    <mergeCell ref="B5:H5"/>
    <mergeCell ref="L5:N8"/>
  </mergeCells>
  <phoneticPr fontId="2" type="noConversion"/>
  <printOptions horizontalCentered="1"/>
  <pageMargins left="0.23622047244094491" right="0.23622047244094491" top="0.59055118110236227" bottom="0.35433070866141736" header="0.31496062992125984" footer="0.31496062992125984"/>
  <pageSetup paperSize="9" scale="71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6"/>
  <sheetViews>
    <sheetView showGridLines="0" view="pageBreakPreview" zoomScale="85" zoomScaleNormal="100" zoomScaleSheetLayoutView="85" workbookViewId="0">
      <selection activeCell="F30" sqref="F30"/>
    </sheetView>
  </sheetViews>
  <sheetFormatPr defaultRowHeight="14.25" x14ac:dyDescent="0.25"/>
  <cols>
    <col min="1" max="1" width="16.7109375" style="415" customWidth="1"/>
    <col min="2" max="2" width="50.7109375" style="415" customWidth="1"/>
    <col min="3" max="4" width="8.85546875" style="415" customWidth="1"/>
    <col min="5" max="9" width="12.7109375" style="415" customWidth="1"/>
    <col min="10" max="11" width="9.140625" style="415" customWidth="1"/>
    <col min="12" max="12" width="12.85546875" style="415" customWidth="1"/>
    <col min="13" max="13" width="12.7109375" style="415" customWidth="1"/>
    <col min="14" max="14" width="12.5703125" style="419" customWidth="1"/>
    <col min="15" max="15" width="12.85546875" style="415" customWidth="1"/>
    <col min="16" max="16" width="9.140625" style="415"/>
    <col min="17" max="17" width="10.5703125" style="415" customWidth="1"/>
    <col min="18" max="18" width="11.7109375" style="415" customWidth="1"/>
    <col min="19" max="19" width="10.85546875" style="415" customWidth="1"/>
    <col min="20" max="20" width="11" style="415" bestFit="1" customWidth="1"/>
    <col min="21" max="16384" width="9.140625" style="415"/>
  </cols>
  <sheetData>
    <row r="2" spans="1:15" ht="15" x14ac:dyDescent="0.25">
      <c r="A2" s="39"/>
      <c r="B2" s="549" t="str">
        <f>ORÇAMENTO_DES!$C$1</f>
        <v>GOVERNO DO ESTADO DE MATO GROSSO DO SUL</v>
      </c>
      <c r="C2" s="550"/>
      <c r="D2" s="550"/>
      <c r="E2" s="550"/>
      <c r="F2" s="550"/>
      <c r="G2" s="550"/>
      <c r="H2" s="550"/>
      <c r="I2" s="550"/>
      <c r="J2" s="551"/>
      <c r="K2" s="558" t="s">
        <v>53</v>
      </c>
      <c r="L2" s="559"/>
      <c r="M2" s="559"/>
      <c r="N2" s="559"/>
      <c r="O2" s="560"/>
    </row>
    <row r="3" spans="1:15" ht="15.75" x14ac:dyDescent="0.25">
      <c r="A3" s="40"/>
      <c r="B3" s="552" t="str">
        <f>ORÇAMENTO_DES!$C$2</f>
        <v>PREFEITURA MUNICIPAL DE NAVIRAÍ</v>
      </c>
      <c r="C3" s="553"/>
      <c r="D3" s="553"/>
      <c r="E3" s="553"/>
      <c r="F3" s="553"/>
      <c r="G3" s="553"/>
      <c r="H3" s="553"/>
      <c r="I3" s="553"/>
      <c r="J3" s="554"/>
      <c r="K3" s="561">
        <f>ORÇAMENTO_DES!L5</f>
        <v>0</v>
      </c>
      <c r="L3" s="562"/>
      <c r="M3" s="562"/>
      <c r="N3" s="562"/>
      <c r="O3" s="563"/>
    </row>
    <row r="4" spans="1:15" ht="30.75" customHeight="1" x14ac:dyDescent="0.25">
      <c r="A4" s="40"/>
      <c r="B4" s="549" t="str">
        <f>ORÇAMENTO_DES!$C$3</f>
        <v>GERENCIA DE PLANEJAMENTO E GESTÃO PÚBLICA</v>
      </c>
      <c r="C4" s="550"/>
      <c r="D4" s="550"/>
      <c r="E4" s="550"/>
      <c r="F4" s="550"/>
      <c r="G4" s="550"/>
      <c r="H4" s="550"/>
      <c r="I4" s="550"/>
      <c r="J4" s="551"/>
      <c r="K4" s="564"/>
      <c r="L4" s="565"/>
      <c r="M4" s="565"/>
      <c r="N4" s="565"/>
      <c r="O4" s="566"/>
    </row>
    <row r="5" spans="1:15" ht="20.25" x14ac:dyDescent="0.25">
      <c r="A5" s="555" t="s">
        <v>226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7"/>
    </row>
    <row r="6" spans="1:15" x14ac:dyDescent="0.25">
      <c r="A6" s="139" t="str">
        <f>ORÇAMENTO_DES!$A$5</f>
        <v>Objeto:</v>
      </c>
      <c r="B6" s="567" t="str">
        <f>ORÇAMENTO_DES!$B$5</f>
        <v>INFRAESTRUTURA URBANA - SUBSTITUIÇÃO DO SISTEMA DE ILUMINAÇÃO PÚBLICA COM LUMINÁRIA DE LED.</v>
      </c>
      <c r="C6" s="568"/>
      <c r="D6" s="568"/>
      <c r="E6" s="568"/>
      <c r="F6" s="568"/>
      <c r="G6" s="568"/>
      <c r="H6" s="568"/>
      <c r="I6" s="568"/>
      <c r="J6" s="568"/>
      <c r="K6" s="418"/>
      <c r="L6" s="418"/>
      <c r="M6" s="418"/>
      <c r="N6" s="418"/>
      <c r="O6" s="444"/>
    </row>
    <row r="7" spans="1:15" x14ac:dyDescent="0.2">
      <c r="A7" s="53" t="s">
        <v>5</v>
      </c>
      <c r="B7" s="569" t="str">
        <f>ORÇAMENTO_DES!$B$6</f>
        <v>NAVIRAÍ- MS</v>
      </c>
      <c r="C7" s="570"/>
      <c r="D7" s="570"/>
      <c r="E7" s="570"/>
      <c r="F7" s="570"/>
      <c r="G7" s="570"/>
      <c r="H7" s="570"/>
      <c r="I7" s="570"/>
      <c r="J7" s="570"/>
      <c r="K7" s="445"/>
      <c r="L7" s="445"/>
      <c r="M7" s="445"/>
      <c r="N7" s="445"/>
      <c r="O7" s="446"/>
    </row>
    <row r="8" spans="1:15" x14ac:dyDescent="0.2">
      <c r="A8" s="53" t="s">
        <v>6</v>
      </c>
      <c r="B8" s="569" t="str">
        <f>ORÇAMENTO_DES!$B$7</f>
        <v xml:space="preserve"> DIVERSAS RUAS, NAVIRAÍ- MS</v>
      </c>
      <c r="C8" s="570"/>
      <c r="D8" s="570"/>
      <c r="E8" s="570"/>
      <c r="F8" s="570"/>
      <c r="G8" s="570"/>
      <c r="H8" s="570"/>
      <c r="I8" s="570"/>
      <c r="J8" s="570"/>
      <c r="K8" s="445"/>
      <c r="L8" s="445"/>
      <c r="M8" s="445"/>
      <c r="N8" s="445"/>
      <c r="O8" s="446"/>
    </row>
    <row r="9" spans="1:15" x14ac:dyDescent="0.2">
      <c r="A9" s="52" t="str">
        <f>ORÇAMENTO_DES!$A$11</f>
        <v>Sist./Ref.:</v>
      </c>
      <c r="B9" s="569" t="str">
        <f>ORÇAMENTO_DES!$B$11</f>
        <v>SINAPI (Abril/2023)</v>
      </c>
      <c r="C9" s="570"/>
      <c r="D9" s="570"/>
      <c r="E9" s="570"/>
      <c r="F9" s="570"/>
      <c r="G9" s="570"/>
      <c r="H9" s="570"/>
      <c r="I9" s="570"/>
      <c r="J9" s="570"/>
      <c r="K9" s="445"/>
      <c r="L9" s="445"/>
      <c r="M9" s="445"/>
      <c r="N9" s="445"/>
      <c r="O9" s="446"/>
    </row>
    <row r="10" spans="1:15" ht="6" customHeight="1" x14ac:dyDescent="0.25">
      <c r="A10" s="573"/>
      <c r="B10" s="573"/>
      <c r="C10" s="573"/>
      <c r="D10" s="573"/>
      <c r="E10" s="573"/>
      <c r="F10" s="573"/>
      <c r="G10" s="573"/>
      <c r="H10" s="573"/>
      <c r="I10" s="574"/>
      <c r="J10" s="418"/>
    </row>
    <row r="11" spans="1:15" ht="28.5" customHeight="1" thickBot="1" x14ac:dyDescent="0.3">
      <c r="A11" s="416" t="s">
        <v>227</v>
      </c>
      <c r="B11" s="420" t="s">
        <v>228</v>
      </c>
      <c r="C11" s="421"/>
      <c r="D11" s="421"/>
      <c r="E11" s="421"/>
      <c r="F11" s="421"/>
      <c r="G11" s="421"/>
      <c r="H11" s="421"/>
      <c r="I11" s="421"/>
      <c r="J11" s="421"/>
      <c r="K11" s="421"/>
      <c r="L11" s="422"/>
      <c r="M11" s="422"/>
      <c r="N11" s="422"/>
      <c r="O11" s="423" t="s">
        <v>74</v>
      </c>
    </row>
    <row r="12" spans="1:15" ht="15" customHeight="1" x14ac:dyDescent="0.25">
      <c r="A12" s="580" t="s">
        <v>39</v>
      </c>
      <c r="B12" s="581" t="s">
        <v>59</v>
      </c>
      <c r="C12" s="582" t="s">
        <v>229</v>
      </c>
      <c r="D12" s="582"/>
      <c r="E12" s="582" t="s">
        <v>9</v>
      </c>
      <c r="F12" s="582"/>
      <c r="G12" s="571" t="s">
        <v>230</v>
      </c>
      <c r="H12" s="571" t="s">
        <v>231</v>
      </c>
      <c r="I12" s="571" t="s">
        <v>232</v>
      </c>
      <c r="J12" s="571" t="s">
        <v>233</v>
      </c>
      <c r="K12" s="575" t="s">
        <v>42</v>
      </c>
      <c r="L12" s="577" t="s">
        <v>47</v>
      </c>
      <c r="M12" s="578"/>
      <c r="N12" s="577" t="s">
        <v>46</v>
      </c>
      <c r="O12" s="578"/>
    </row>
    <row r="13" spans="1:15" ht="33.75" x14ac:dyDescent="0.25">
      <c r="A13" s="580"/>
      <c r="B13" s="581"/>
      <c r="C13" s="424" t="s">
        <v>234</v>
      </c>
      <c r="D13" s="424" t="s">
        <v>235</v>
      </c>
      <c r="E13" s="424" t="s">
        <v>236</v>
      </c>
      <c r="F13" s="424" t="s">
        <v>237</v>
      </c>
      <c r="G13" s="572"/>
      <c r="H13" s="572"/>
      <c r="I13" s="572"/>
      <c r="J13" s="572"/>
      <c r="K13" s="576"/>
      <c r="L13" s="425" t="s">
        <v>238</v>
      </c>
      <c r="M13" s="426" t="s">
        <v>44</v>
      </c>
      <c r="N13" s="427" t="s">
        <v>238</v>
      </c>
      <c r="O13" s="426" t="s">
        <v>44</v>
      </c>
    </row>
    <row r="14" spans="1:15" ht="28.5" x14ac:dyDescent="0.25">
      <c r="A14" s="447" t="s">
        <v>239</v>
      </c>
      <c r="B14" s="448" t="s">
        <v>240</v>
      </c>
      <c r="C14" s="448" t="str">
        <f>A14</f>
        <v>E9690</v>
      </c>
      <c r="D14" s="449">
        <v>0.5</v>
      </c>
      <c r="E14" s="450">
        <f>C22</f>
        <v>425</v>
      </c>
      <c r="F14" s="451">
        <f>C23</f>
        <v>0</v>
      </c>
      <c r="G14" s="451">
        <v>70</v>
      </c>
      <c r="H14" s="451">
        <v>30</v>
      </c>
      <c r="I14" s="452">
        <v>2</v>
      </c>
      <c r="J14" s="452">
        <f>(E14/G14+F14/H14)*I14</f>
        <v>12.142857142857142</v>
      </c>
      <c r="K14" s="453">
        <v>1</v>
      </c>
      <c r="L14" s="454">
        <v>316.4461</v>
      </c>
      <c r="M14" s="455">
        <f>D14*I14*L14*K14*J14</f>
        <v>3842.5597857142857</v>
      </c>
      <c r="N14" s="456">
        <f>L14</f>
        <v>316.4461</v>
      </c>
      <c r="O14" s="457">
        <f t="shared" ref="O14:O15" si="0">D14*I14*J14*N14*K14</f>
        <v>3842.5597857142857</v>
      </c>
    </row>
    <row r="15" spans="1:15" ht="28.5" x14ac:dyDescent="0.25">
      <c r="A15" s="447" t="s">
        <v>241</v>
      </c>
      <c r="B15" s="448" t="s">
        <v>242</v>
      </c>
      <c r="C15" s="448" t="str">
        <f>A15</f>
        <v>E9686</v>
      </c>
      <c r="D15" s="449">
        <v>1</v>
      </c>
      <c r="E15" s="450">
        <f t="shared" ref="E15:K15" si="1">E14</f>
        <v>425</v>
      </c>
      <c r="F15" s="451">
        <f t="shared" si="1"/>
        <v>0</v>
      </c>
      <c r="G15" s="451">
        <f t="shared" si="1"/>
        <v>70</v>
      </c>
      <c r="H15" s="451">
        <f t="shared" si="1"/>
        <v>30</v>
      </c>
      <c r="I15" s="452">
        <f t="shared" si="1"/>
        <v>2</v>
      </c>
      <c r="J15" s="452">
        <f t="shared" si="1"/>
        <v>12.142857142857142</v>
      </c>
      <c r="K15" s="453">
        <f t="shared" si="1"/>
        <v>1</v>
      </c>
      <c r="L15" s="454">
        <v>295.93369999999999</v>
      </c>
      <c r="M15" s="455">
        <f>D15*I15*L15*K15*J15</f>
        <v>7186.9612857142847</v>
      </c>
      <c r="N15" s="456">
        <f>L15</f>
        <v>295.93369999999999</v>
      </c>
      <c r="O15" s="457">
        <f t="shared" si="0"/>
        <v>7186.9612857142847</v>
      </c>
    </row>
    <row r="16" spans="1:15" ht="15.75" thickBot="1" x14ac:dyDescent="0.3">
      <c r="A16" s="428"/>
      <c r="B16" s="429"/>
      <c r="C16" s="429"/>
      <c r="D16" s="429"/>
      <c r="E16" s="429"/>
      <c r="F16" s="429"/>
      <c r="G16" s="429"/>
      <c r="H16" s="429"/>
      <c r="I16" s="429"/>
      <c r="J16" s="429"/>
      <c r="K16" s="430"/>
      <c r="L16" s="431"/>
      <c r="M16" s="432">
        <f>SUM(M14:M15)</f>
        <v>11029.521071428571</v>
      </c>
      <c r="N16" s="433"/>
      <c r="O16" s="432">
        <f>SUM(O14:O15)</f>
        <v>11029.521071428571</v>
      </c>
    </row>
    <row r="17" spans="1:9" s="434" customFormat="1" x14ac:dyDescent="0.2"/>
    <row r="18" spans="1:9" s="434" customFormat="1" x14ac:dyDescent="0.2"/>
    <row r="19" spans="1:9" s="434" customFormat="1" x14ac:dyDescent="0.2"/>
    <row r="20" spans="1:9" s="434" customFormat="1" x14ac:dyDescent="0.2"/>
    <row r="21" spans="1:9" x14ac:dyDescent="0.25">
      <c r="A21" s="579" t="s">
        <v>243</v>
      </c>
      <c r="B21" s="417" t="s">
        <v>244</v>
      </c>
      <c r="C21" s="579" t="s">
        <v>9</v>
      </c>
      <c r="D21" s="579"/>
      <c r="E21" s="435"/>
      <c r="F21" s="435"/>
      <c r="G21" s="436"/>
      <c r="H21" s="437"/>
      <c r="I21" s="437"/>
    </row>
    <row r="22" spans="1:9" x14ac:dyDescent="0.25">
      <c r="A22" s="579"/>
      <c r="B22" s="438" t="s">
        <v>246</v>
      </c>
      <c r="C22" s="439">
        <v>425</v>
      </c>
      <c r="D22" s="438" t="s">
        <v>245</v>
      </c>
    </row>
    <row r="23" spans="1:9" x14ac:dyDescent="0.25">
      <c r="A23" s="579"/>
      <c r="B23" s="438" t="s">
        <v>247</v>
      </c>
      <c r="C23" s="439"/>
      <c r="D23" s="438" t="s">
        <v>245</v>
      </c>
    </row>
    <row r="24" spans="1:9" x14ac:dyDescent="0.25">
      <c r="A24" s="440"/>
      <c r="B24" s="441"/>
      <c r="C24" s="442"/>
      <c r="D24" s="441"/>
    </row>
    <row r="33" spans="1:3" x14ac:dyDescent="0.25">
      <c r="A33" s="443"/>
      <c r="B33" s="443"/>
    </row>
    <row r="36" spans="1:3" x14ac:dyDescent="0.25">
      <c r="A36" s="443"/>
      <c r="B36" s="443"/>
      <c r="C36" s="443"/>
    </row>
  </sheetData>
  <mergeCells count="24">
    <mergeCell ref="K12:K13"/>
    <mergeCell ref="L12:M12"/>
    <mergeCell ref="N12:O12"/>
    <mergeCell ref="A21:A23"/>
    <mergeCell ref="C21:D21"/>
    <mergeCell ref="A12:A13"/>
    <mergeCell ref="B12:B13"/>
    <mergeCell ref="C12:D12"/>
    <mergeCell ref="E12:F12"/>
    <mergeCell ref="G12:G13"/>
    <mergeCell ref="H12:H13"/>
    <mergeCell ref="B6:J6"/>
    <mergeCell ref="B7:J7"/>
    <mergeCell ref="B8:J8"/>
    <mergeCell ref="B9:J9"/>
    <mergeCell ref="I12:I13"/>
    <mergeCell ref="J12:J13"/>
    <mergeCell ref="A10:I10"/>
    <mergeCell ref="B2:J2"/>
    <mergeCell ref="B3:J3"/>
    <mergeCell ref="B4:J4"/>
    <mergeCell ref="A5:O5"/>
    <mergeCell ref="K2:O2"/>
    <mergeCell ref="K3:O4"/>
  </mergeCells>
  <pageMargins left="0.51181102362204722" right="0.51181102362204722" top="0.78740157480314965" bottom="0.78740157480314965" header="0.31496062992125984" footer="0.31496062992125984"/>
  <pageSetup paperSize="9" scale="62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85" zoomScaleNormal="85" zoomScaleSheetLayoutView="100" workbookViewId="0">
      <selection activeCell="J29" sqref="J29"/>
    </sheetView>
  </sheetViews>
  <sheetFormatPr defaultColWidth="9.140625" defaultRowHeight="12.75" outlineLevelRow="1" x14ac:dyDescent="0.2"/>
  <cols>
    <col min="1" max="1" width="9.7109375" style="407" customWidth="1"/>
    <col min="2" max="2" width="15.28515625" style="392" customWidth="1"/>
    <col min="3" max="3" width="38.7109375" style="408" customWidth="1"/>
    <col min="4" max="4" width="8.85546875" style="409" customWidth="1"/>
    <col min="5" max="5" width="13" style="410" customWidth="1"/>
    <col min="6" max="6" width="14.85546875" style="410" customWidth="1"/>
    <col min="7" max="7" width="20.140625" style="410" customWidth="1"/>
    <col min="8" max="8" width="21.42578125" style="410" customWidth="1"/>
    <col min="9" max="9" width="8" style="392" bestFit="1" customWidth="1"/>
    <col min="10" max="10" width="9.42578125" style="392" customWidth="1"/>
    <col min="11" max="16384" width="9.140625" style="392"/>
  </cols>
  <sheetData>
    <row r="1" spans="1:8" ht="15" x14ac:dyDescent="0.25">
      <c r="A1" s="390"/>
      <c r="B1" s="391"/>
      <c r="C1" s="610" t="s">
        <v>3</v>
      </c>
      <c r="D1" s="610"/>
      <c r="E1" s="610"/>
      <c r="F1" s="610"/>
      <c r="G1" s="610"/>
      <c r="H1" s="610"/>
    </row>
    <row r="2" spans="1:8" ht="15.75" x14ac:dyDescent="0.25">
      <c r="A2" s="393"/>
      <c r="B2" s="394"/>
      <c r="C2" s="611" t="s">
        <v>285</v>
      </c>
      <c r="D2" s="611"/>
      <c r="E2" s="611"/>
      <c r="F2" s="611"/>
      <c r="G2" s="611"/>
      <c r="H2" s="611"/>
    </row>
    <row r="3" spans="1:8" ht="15" x14ac:dyDescent="0.25">
      <c r="A3" s="395"/>
      <c r="B3" s="396"/>
      <c r="C3" s="610" t="s">
        <v>403</v>
      </c>
      <c r="D3" s="610"/>
      <c r="E3" s="610"/>
      <c r="F3" s="610"/>
      <c r="G3" s="610"/>
      <c r="H3" s="610"/>
    </row>
    <row r="4" spans="1:8" ht="21" x14ac:dyDescent="0.2">
      <c r="A4" s="612" t="s">
        <v>209</v>
      </c>
      <c r="B4" s="613"/>
      <c r="C4" s="613"/>
      <c r="D4" s="613"/>
      <c r="E4" s="613"/>
      <c r="F4" s="613"/>
      <c r="G4" s="613"/>
      <c r="H4" s="614"/>
    </row>
    <row r="5" spans="1:8" ht="22.5" customHeight="1" x14ac:dyDescent="0.2">
      <c r="A5" s="397" t="s">
        <v>4</v>
      </c>
      <c r="B5" s="592" t="s">
        <v>206</v>
      </c>
      <c r="C5" s="592"/>
      <c r="D5" s="592"/>
      <c r="E5" s="592"/>
      <c r="F5" s="592"/>
      <c r="G5" s="615" t="s">
        <v>53</v>
      </c>
      <c r="H5" s="616"/>
    </row>
    <row r="6" spans="1:8" x14ac:dyDescent="0.2">
      <c r="A6" s="397" t="s">
        <v>5</v>
      </c>
      <c r="B6" s="617" t="s">
        <v>286</v>
      </c>
      <c r="C6" s="617"/>
      <c r="D6" s="617"/>
      <c r="E6" s="617"/>
      <c r="F6" s="617"/>
      <c r="G6" s="618"/>
      <c r="H6" s="619"/>
    </row>
    <row r="7" spans="1:8" ht="13.9" customHeight="1" x14ac:dyDescent="0.2">
      <c r="A7" s="397" t="s">
        <v>6</v>
      </c>
      <c r="B7" s="617" t="s">
        <v>287</v>
      </c>
      <c r="C7" s="617"/>
      <c r="D7" s="617"/>
      <c r="E7" s="617"/>
      <c r="F7" s="617"/>
      <c r="G7" s="620"/>
      <c r="H7" s="619"/>
    </row>
    <row r="8" spans="1:8" x14ac:dyDescent="0.2">
      <c r="A8" s="397" t="s">
        <v>210</v>
      </c>
      <c r="B8" s="398">
        <v>90</v>
      </c>
      <c r="C8" s="399"/>
      <c r="D8" s="400"/>
      <c r="E8" s="401"/>
      <c r="F8" s="402"/>
      <c r="G8" s="620"/>
      <c r="H8" s="619"/>
    </row>
    <row r="9" spans="1:8" ht="13.9" customHeight="1" x14ac:dyDescent="0.2">
      <c r="A9" s="397" t="s">
        <v>8</v>
      </c>
      <c r="B9" s="592" t="s">
        <v>324</v>
      </c>
      <c r="C9" s="592"/>
      <c r="D9" s="592"/>
      <c r="E9" s="592"/>
      <c r="F9" s="592"/>
      <c r="G9" s="621"/>
      <c r="H9" s="622"/>
    </row>
    <row r="10" spans="1:8" ht="23.45" customHeight="1" x14ac:dyDescent="0.2">
      <c r="A10" s="587" t="s">
        <v>211</v>
      </c>
      <c r="B10" s="588"/>
      <c r="C10" s="588"/>
      <c r="D10" s="588"/>
      <c r="E10" s="588"/>
      <c r="F10" s="588"/>
      <c r="G10" s="589">
        <v>1387.3166666666666</v>
      </c>
      <c r="H10" s="590"/>
    </row>
    <row r="11" spans="1:8" ht="36.75" customHeight="1" x14ac:dyDescent="0.2">
      <c r="A11" s="591" t="s">
        <v>255</v>
      </c>
      <c r="B11" s="592"/>
      <c r="C11" s="592"/>
      <c r="D11" s="592"/>
      <c r="E11" s="592"/>
      <c r="F11" s="592"/>
      <c r="G11" s="592"/>
      <c r="H11" s="593"/>
    </row>
    <row r="12" spans="1:8" x14ac:dyDescent="0.2">
      <c r="A12" s="594" t="s">
        <v>212</v>
      </c>
      <c r="B12" s="594" t="s">
        <v>213</v>
      </c>
      <c r="C12" s="596"/>
      <c r="D12" s="598" t="s">
        <v>214</v>
      </c>
      <c r="E12" s="599"/>
      <c r="F12" s="602" t="s">
        <v>215</v>
      </c>
      <c r="G12" s="602" t="s">
        <v>43</v>
      </c>
      <c r="H12" s="604" t="s">
        <v>44</v>
      </c>
    </row>
    <row r="13" spans="1:8" x14ac:dyDescent="0.2">
      <c r="A13" s="595"/>
      <c r="B13" s="595"/>
      <c r="C13" s="597"/>
      <c r="D13" s="600"/>
      <c r="E13" s="601"/>
      <c r="F13" s="603"/>
      <c r="G13" s="603"/>
      <c r="H13" s="605"/>
    </row>
    <row r="14" spans="1:8" outlineLevel="1" x14ac:dyDescent="0.2">
      <c r="A14" s="403">
        <v>1</v>
      </c>
      <c r="B14" s="606" t="s">
        <v>219</v>
      </c>
      <c r="C14" s="607"/>
      <c r="D14" s="608" t="s">
        <v>217</v>
      </c>
      <c r="E14" s="609"/>
      <c r="F14" s="404"/>
      <c r="G14" s="405">
        <v>1481</v>
      </c>
      <c r="H14" s="405">
        <v>1481</v>
      </c>
    </row>
    <row r="15" spans="1:8" outlineLevel="1" x14ac:dyDescent="0.2">
      <c r="A15" s="403">
        <v>2</v>
      </c>
      <c r="B15" s="606" t="s">
        <v>218</v>
      </c>
      <c r="C15" s="607"/>
      <c r="D15" s="608" t="s">
        <v>220</v>
      </c>
      <c r="E15" s="609"/>
      <c r="F15" s="404"/>
      <c r="G15" s="406">
        <v>1100</v>
      </c>
      <c r="H15" s="404">
        <v>1100</v>
      </c>
    </row>
    <row r="16" spans="1:8" outlineLevel="1" x14ac:dyDescent="0.2">
      <c r="A16" s="403">
        <v>3</v>
      </c>
      <c r="B16" s="606" t="s">
        <v>221</v>
      </c>
      <c r="C16" s="607"/>
      <c r="D16" s="608" t="s">
        <v>222</v>
      </c>
      <c r="E16" s="609"/>
      <c r="F16" s="404"/>
      <c r="G16" s="404">
        <v>1580.95</v>
      </c>
      <c r="H16" s="404">
        <v>1580.95</v>
      </c>
    </row>
    <row r="17" spans="1:8" ht="5.45" customHeight="1" x14ac:dyDescent="0.2"/>
    <row r="18" spans="1:8" ht="25.15" customHeight="1" x14ac:dyDescent="0.2">
      <c r="A18" s="587" t="s">
        <v>216</v>
      </c>
      <c r="B18" s="588"/>
      <c r="C18" s="588"/>
      <c r="D18" s="588"/>
      <c r="E18" s="588"/>
      <c r="F18" s="588"/>
      <c r="G18" s="589">
        <v>1610.54</v>
      </c>
      <c r="H18" s="590"/>
    </row>
    <row r="19" spans="1:8" ht="36" customHeight="1" x14ac:dyDescent="0.2">
      <c r="A19" s="591" t="s">
        <v>223</v>
      </c>
      <c r="B19" s="592"/>
      <c r="C19" s="592"/>
      <c r="D19" s="592"/>
      <c r="E19" s="592"/>
      <c r="F19" s="592"/>
      <c r="G19" s="592"/>
      <c r="H19" s="593"/>
    </row>
    <row r="20" spans="1:8" ht="13.9" customHeight="1" x14ac:dyDescent="0.2">
      <c r="A20" s="594" t="s">
        <v>212</v>
      </c>
      <c r="B20" s="594" t="s">
        <v>213</v>
      </c>
      <c r="C20" s="596"/>
      <c r="D20" s="598" t="s">
        <v>214</v>
      </c>
      <c r="E20" s="599"/>
      <c r="F20" s="602" t="s">
        <v>215</v>
      </c>
      <c r="G20" s="602" t="s">
        <v>43</v>
      </c>
      <c r="H20" s="604" t="s">
        <v>44</v>
      </c>
    </row>
    <row r="21" spans="1:8" x14ac:dyDescent="0.2">
      <c r="A21" s="595"/>
      <c r="B21" s="595"/>
      <c r="C21" s="597"/>
      <c r="D21" s="600"/>
      <c r="E21" s="601"/>
      <c r="F21" s="603"/>
      <c r="G21" s="603"/>
      <c r="H21" s="605"/>
    </row>
    <row r="22" spans="1:8" x14ac:dyDescent="0.2">
      <c r="A22" s="403">
        <v>1</v>
      </c>
      <c r="B22" s="606" t="s">
        <v>219</v>
      </c>
      <c r="C22" s="607"/>
      <c r="D22" s="608" t="s">
        <v>217</v>
      </c>
      <c r="E22" s="609"/>
      <c r="F22" s="404"/>
      <c r="G22" s="405">
        <v>1681.8</v>
      </c>
      <c r="H22" s="405">
        <v>1681.8</v>
      </c>
    </row>
    <row r="23" spans="1:8" x14ac:dyDescent="0.2">
      <c r="A23" s="403">
        <v>2</v>
      </c>
      <c r="B23" s="606" t="s">
        <v>218</v>
      </c>
      <c r="C23" s="607"/>
      <c r="D23" s="608" t="s">
        <v>220</v>
      </c>
      <c r="E23" s="609"/>
      <c r="F23" s="404"/>
      <c r="G23" s="406">
        <v>1400</v>
      </c>
      <c r="H23" s="404">
        <v>1400</v>
      </c>
    </row>
    <row r="24" spans="1:8" x14ac:dyDescent="0.2">
      <c r="A24" s="403">
        <v>3</v>
      </c>
      <c r="B24" s="606" t="s">
        <v>221</v>
      </c>
      <c r="C24" s="607"/>
      <c r="D24" s="608" t="s">
        <v>222</v>
      </c>
      <c r="E24" s="609"/>
      <c r="F24" s="404"/>
      <c r="G24" s="404">
        <v>1749.82</v>
      </c>
      <c r="H24" s="404">
        <v>1749.82</v>
      </c>
    </row>
    <row r="26" spans="1:8" ht="15.75" x14ac:dyDescent="0.2">
      <c r="A26" s="587" t="s">
        <v>257</v>
      </c>
      <c r="B26" s="588"/>
      <c r="C26" s="588"/>
      <c r="D26" s="588"/>
      <c r="E26" s="588"/>
      <c r="F26" s="588"/>
      <c r="G26" s="589">
        <v>373.81666666666666</v>
      </c>
      <c r="H26" s="590"/>
    </row>
    <row r="27" spans="1:8" x14ac:dyDescent="0.2">
      <c r="A27" s="591" t="s">
        <v>258</v>
      </c>
      <c r="B27" s="592"/>
      <c r="C27" s="592"/>
      <c r="D27" s="592"/>
      <c r="E27" s="592"/>
      <c r="F27" s="592"/>
      <c r="G27" s="592"/>
      <c r="H27" s="593"/>
    </row>
    <row r="28" spans="1:8" x14ac:dyDescent="0.2">
      <c r="A28" s="594" t="s">
        <v>212</v>
      </c>
      <c r="B28" s="594" t="s">
        <v>213</v>
      </c>
      <c r="C28" s="596"/>
      <c r="D28" s="598" t="s">
        <v>214</v>
      </c>
      <c r="E28" s="599"/>
      <c r="F28" s="602" t="s">
        <v>215</v>
      </c>
      <c r="G28" s="602" t="s">
        <v>43</v>
      </c>
      <c r="H28" s="604" t="s">
        <v>44</v>
      </c>
    </row>
    <row r="29" spans="1:8" x14ac:dyDescent="0.2">
      <c r="A29" s="595"/>
      <c r="B29" s="595"/>
      <c r="C29" s="597"/>
      <c r="D29" s="600"/>
      <c r="E29" s="601"/>
      <c r="F29" s="603"/>
      <c r="G29" s="603"/>
      <c r="H29" s="605"/>
    </row>
    <row r="30" spans="1:8" x14ac:dyDescent="0.2">
      <c r="A30" s="403">
        <v>1</v>
      </c>
      <c r="B30" s="606" t="s">
        <v>219</v>
      </c>
      <c r="C30" s="607"/>
      <c r="D30" s="608" t="s">
        <v>217</v>
      </c>
      <c r="E30" s="609"/>
      <c r="F30" s="404"/>
      <c r="G30" s="405">
        <v>394.6</v>
      </c>
      <c r="H30" s="405">
        <v>394.6</v>
      </c>
    </row>
    <row r="31" spans="1:8" x14ac:dyDescent="0.2">
      <c r="A31" s="403">
        <v>2</v>
      </c>
      <c r="B31" s="606" t="s">
        <v>261</v>
      </c>
      <c r="C31" s="607"/>
      <c r="D31" s="608" t="s">
        <v>262</v>
      </c>
      <c r="E31" s="609"/>
      <c r="F31" s="404"/>
      <c r="G31" s="406">
        <v>356.85</v>
      </c>
      <c r="H31" s="404">
        <v>356.85</v>
      </c>
    </row>
    <row r="32" spans="1:8" x14ac:dyDescent="0.2">
      <c r="A32" s="403">
        <v>3</v>
      </c>
      <c r="B32" s="606" t="s">
        <v>263</v>
      </c>
      <c r="C32" s="607"/>
      <c r="D32" s="608" t="s">
        <v>264</v>
      </c>
      <c r="E32" s="609"/>
      <c r="F32" s="404"/>
      <c r="G32" s="404">
        <v>370</v>
      </c>
      <c r="H32" s="404">
        <v>370</v>
      </c>
    </row>
    <row r="34" spans="1:8" ht="15.75" x14ac:dyDescent="0.2">
      <c r="A34" s="587" t="s">
        <v>279</v>
      </c>
      <c r="B34" s="588"/>
      <c r="C34" s="588"/>
      <c r="D34" s="588"/>
      <c r="E34" s="588"/>
      <c r="F34" s="588"/>
      <c r="G34" s="589">
        <v>9206.6666666666661</v>
      </c>
      <c r="H34" s="590"/>
    </row>
    <row r="35" spans="1:8" x14ac:dyDescent="0.2">
      <c r="A35" s="591" t="s">
        <v>280</v>
      </c>
      <c r="B35" s="592"/>
      <c r="C35" s="592"/>
      <c r="D35" s="592"/>
      <c r="E35" s="592"/>
      <c r="F35" s="592"/>
      <c r="G35" s="592"/>
      <c r="H35" s="593"/>
    </row>
    <row r="36" spans="1:8" x14ac:dyDescent="0.2">
      <c r="A36" s="594" t="s">
        <v>212</v>
      </c>
      <c r="B36" s="594" t="s">
        <v>213</v>
      </c>
      <c r="C36" s="596"/>
      <c r="D36" s="598" t="s">
        <v>214</v>
      </c>
      <c r="E36" s="599"/>
      <c r="F36" s="602" t="s">
        <v>215</v>
      </c>
      <c r="G36" s="602" t="s">
        <v>43</v>
      </c>
      <c r="H36" s="604" t="s">
        <v>44</v>
      </c>
    </row>
    <row r="37" spans="1:8" x14ac:dyDescent="0.2">
      <c r="A37" s="595"/>
      <c r="B37" s="595"/>
      <c r="C37" s="597"/>
      <c r="D37" s="600"/>
      <c r="E37" s="601"/>
      <c r="F37" s="603"/>
      <c r="G37" s="603"/>
      <c r="H37" s="605"/>
    </row>
    <row r="38" spans="1:8" ht="12.75" customHeight="1" x14ac:dyDescent="0.2">
      <c r="A38" s="403">
        <v>1</v>
      </c>
      <c r="B38" s="583" t="s">
        <v>261</v>
      </c>
      <c r="C38" s="584"/>
      <c r="D38" s="585" t="s">
        <v>262</v>
      </c>
      <c r="E38" s="586"/>
      <c r="F38" s="404"/>
      <c r="G38" s="481">
        <v>9250</v>
      </c>
      <c r="H38" s="405">
        <v>9250</v>
      </c>
    </row>
    <row r="39" spans="1:8" ht="12.75" customHeight="1" x14ac:dyDescent="0.2">
      <c r="A39" s="403">
        <v>2</v>
      </c>
      <c r="B39" s="583" t="s">
        <v>263</v>
      </c>
      <c r="C39" s="584"/>
      <c r="D39" s="585" t="s">
        <v>282</v>
      </c>
      <c r="E39" s="586"/>
      <c r="F39" s="404"/>
      <c r="G39" s="481">
        <v>9250</v>
      </c>
      <c r="H39" s="404">
        <v>9250</v>
      </c>
    </row>
    <row r="40" spans="1:8" ht="12.75" customHeight="1" x14ac:dyDescent="0.2">
      <c r="A40" s="403">
        <v>3</v>
      </c>
      <c r="B40" s="583" t="s">
        <v>281</v>
      </c>
      <c r="C40" s="584"/>
      <c r="D40" s="585" t="s">
        <v>283</v>
      </c>
      <c r="E40" s="586"/>
      <c r="F40" s="404"/>
      <c r="G40" s="481">
        <v>9120</v>
      </c>
      <c r="H40" s="404">
        <v>9120</v>
      </c>
    </row>
    <row r="42" spans="1:8" ht="15.75" x14ac:dyDescent="0.2">
      <c r="A42" s="587" t="s">
        <v>308</v>
      </c>
      <c r="B42" s="588"/>
      <c r="C42" s="588"/>
      <c r="D42" s="588"/>
      <c r="E42" s="588"/>
      <c r="F42" s="588"/>
      <c r="G42" s="589">
        <v>2750</v>
      </c>
      <c r="H42" s="590"/>
    </row>
    <row r="43" spans="1:8" x14ac:dyDescent="0.2">
      <c r="A43" s="591" t="s">
        <v>309</v>
      </c>
      <c r="B43" s="592"/>
      <c r="C43" s="592"/>
      <c r="D43" s="592"/>
      <c r="E43" s="592"/>
      <c r="F43" s="592"/>
      <c r="G43" s="592"/>
      <c r="H43" s="593"/>
    </row>
    <row r="44" spans="1:8" x14ac:dyDescent="0.2">
      <c r="A44" s="594" t="s">
        <v>212</v>
      </c>
      <c r="B44" s="594" t="s">
        <v>213</v>
      </c>
      <c r="C44" s="596"/>
      <c r="D44" s="598" t="s">
        <v>214</v>
      </c>
      <c r="E44" s="599"/>
      <c r="F44" s="602" t="s">
        <v>215</v>
      </c>
      <c r="G44" s="602" t="s">
        <v>43</v>
      </c>
      <c r="H44" s="604" t="s">
        <v>44</v>
      </c>
    </row>
    <row r="45" spans="1:8" x14ac:dyDescent="0.2">
      <c r="A45" s="595"/>
      <c r="B45" s="595"/>
      <c r="C45" s="597"/>
      <c r="D45" s="600"/>
      <c r="E45" s="601"/>
      <c r="F45" s="603"/>
      <c r="G45" s="603"/>
      <c r="H45" s="605"/>
    </row>
    <row r="46" spans="1:8" x14ac:dyDescent="0.2">
      <c r="A46" s="403">
        <v>1</v>
      </c>
      <c r="B46" s="583" t="s">
        <v>261</v>
      </c>
      <c r="C46" s="584"/>
      <c r="D46" s="585" t="s">
        <v>262</v>
      </c>
      <c r="E46" s="586"/>
      <c r="F46" s="404"/>
      <c r="G46" s="481">
        <v>2750</v>
      </c>
      <c r="H46" s="405">
        <v>2750</v>
      </c>
    </row>
    <row r="47" spans="1:8" x14ac:dyDescent="0.2">
      <c r="A47" s="403">
        <v>2</v>
      </c>
      <c r="B47" s="583" t="s">
        <v>263</v>
      </c>
      <c r="C47" s="584"/>
      <c r="D47" s="585" t="s">
        <v>282</v>
      </c>
      <c r="E47" s="586"/>
      <c r="F47" s="404"/>
      <c r="G47" s="481">
        <v>2950</v>
      </c>
      <c r="H47" s="404">
        <v>2950</v>
      </c>
    </row>
    <row r="48" spans="1:8" x14ac:dyDescent="0.2">
      <c r="A48" s="403">
        <v>3</v>
      </c>
      <c r="B48" s="583" t="s">
        <v>281</v>
      </c>
      <c r="C48" s="584"/>
      <c r="D48" s="585" t="s">
        <v>283</v>
      </c>
      <c r="E48" s="586"/>
      <c r="F48" s="404"/>
      <c r="G48" s="481">
        <v>2550</v>
      </c>
      <c r="H48" s="404">
        <v>2550</v>
      </c>
    </row>
  </sheetData>
  <mergeCells count="85">
    <mergeCell ref="B38:C38"/>
    <mergeCell ref="D38:E38"/>
    <mergeCell ref="B39:C39"/>
    <mergeCell ref="D39:E39"/>
    <mergeCell ref="B40:C40"/>
    <mergeCell ref="D40:E40"/>
    <mergeCell ref="A34:F34"/>
    <mergeCell ref="G34:H34"/>
    <mergeCell ref="A35:H35"/>
    <mergeCell ref="A36:A37"/>
    <mergeCell ref="B36:C37"/>
    <mergeCell ref="D36:E37"/>
    <mergeCell ref="F36:F37"/>
    <mergeCell ref="G36:G37"/>
    <mergeCell ref="H36:H37"/>
    <mergeCell ref="B22:C22"/>
    <mergeCell ref="D22:E22"/>
    <mergeCell ref="B23:C23"/>
    <mergeCell ref="D23:E23"/>
    <mergeCell ref="B24:C24"/>
    <mergeCell ref="D24:E24"/>
    <mergeCell ref="A18:F18"/>
    <mergeCell ref="G18:H18"/>
    <mergeCell ref="A19:H19"/>
    <mergeCell ref="A20:A21"/>
    <mergeCell ref="B20:C21"/>
    <mergeCell ref="D20:E21"/>
    <mergeCell ref="F20:F21"/>
    <mergeCell ref="G20:G21"/>
    <mergeCell ref="H20:H21"/>
    <mergeCell ref="B14:C14"/>
    <mergeCell ref="D14:E14"/>
    <mergeCell ref="B15:C15"/>
    <mergeCell ref="D15:E15"/>
    <mergeCell ref="B16:C16"/>
    <mergeCell ref="D16:E16"/>
    <mergeCell ref="A11:H11"/>
    <mergeCell ref="A12:A13"/>
    <mergeCell ref="B12:C13"/>
    <mergeCell ref="D12:E13"/>
    <mergeCell ref="F12:F13"/>
    <mergeCell ref="G12:G13"/>
    <mergeCell ref="H12:H13"/>
    <mergeCell ref="B6:F6"/>
    <mergeCell ref="B7:F7"/>
    <mergeCell ref="B9:F9"/>
    <mergeCell ref="A10:F10"/>
    <mergeCell ref="G10:H10"/>
    <mergeCell ref="G6:H9"/>
    <mergeCell ref="C1:H1"/>
    <mergeCell ref="C2:H2"/>
    <mergeCell ref="C3:H3"/>
    <mergeCell ref="A4:H4"/>
    <mergeCell ref="B5:F5"/>
    <mergeCell ref="G5:H5"/>
    <mergeCell ref="A26:F26"/>
    <mergeCell ref="G26:H26"/>
    <mergeCell ref="A27:H27"/>
    <mergeCell ref="A28:A29"/>
    <mergeCell ref="B28:C29"/>
    <mergeCell ref="D28:E29"/>
    <mergeCell ref="F28:F29"/>
    <mergeCell ref="G28:G29"/>
    <mergeCell ref="H28:H29"/>
    <mergeCell ref="B30:C30"/>
    <mergeCell ref="D30:E30"/>
    <mergeCell ref="B31:C31"/>
    <mergeCell ref="D31:E31"/>
    <mergeCell ref="B32:C32"/>
    <mergeCell ref="D32:E32"/>
    <mergeCell ref="A42:F42"/>
    <mergeCell ref="G42:H42"/>
    <mergeCell ref="A43:H43"/>
    <mergeCell ref="A44:A45"/>
    <mergeCell ref="B44:C45"/>
    <mergeCell ref="D44:E45"/>
    <mergeCell ref="F44:F45"/>
    <mergeCell ref="G44:G45"/>
    <mergeCell ref="H44:H45"/>
    <mergeCell ref="B46:C46"/>
    <mergeCell ref="D46:E46"/>
    <mergeCell ref="B47:C47"/>
    <mergeCell ref="D47:E47"/>
    <mergeCell ref="B48:C48"/>
    <mergeCell ref="D48:E4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85" zoomScaleNormal="85" zoomScaleSheetLayoutView="100" workbookViewId="0">
      <selection activeCell="C35" sqref="C35"/>
    </sheetView>
  </sheetViews>
  <sheetFormatPr defaultColWidth="8.85546875" defaultRowHeight="15" x14ac:dyDescent="0.25"/>
  <cols>
    <col min="1" max="1" width="9.7109375" customWidth="1"/>
    <col min="2" max="2" width="14.5703125" customWidth="1"/>
    <col min="3" max="3" width="63.140625" customWidth="1"/>
    <col min="4" max="6" width="12.140625" customWidth="1"/>
    <col min="7" max="7" width="12.28515625" hidden="1" customWidth="1"/>
    <col min="8" max="8" width="11.7109375" hidden="1" customWidth="1"/>
    <col min="9" max="10" width="13.28515625" customWidth="1"/>
    <col min="11" max="11" width="13.85546875" customWidth="1"/>
  </cols>
  <sheetData>
    <row r="1" spans="1:11" x14ac:dyDescent="0.25">
      <c r="A1" s="39"/>
      <c r="B1" s="71"/>
      <c r="C1" s="549" t="s">
        <v>3</v>
      </c>
      <c r="D1" s="550"/>
      <c r="E1" s="550"/>
      <c r="F1" s="550"/>
      <c r="G1" s="550"/>
      <c r="H1" s="550"/>
      <c r="I1" s="550"/>
      <c r="J1" s="551"/>
      <c r="K1" s="209"/>
    </row>
    <row r="2" spans="1:11" ht="15.75" x14ac:dyDescent="0.25">
      <c r="A2" s="40"/>
      <c r="B2" s="72"/>
      <c r="C2" s="552" t="s">
        <v>285</v>
      </c>
      <c r="D2" s="553"/>
      <c r="E2" s="553"/>
      <c r="F2" s="553"/>
      <c r="G2" s="553"/>
      <c r="H2" s="553"/>
      <c r="I2" s="553"/>
      <c r="J2" s="554"/>
      <c r="K2" s="260"/>
    </row>
    <row r="3" spans="1:11" x14ac:dyDescent="0.25">
      <c r="A3" s="40"/>
      <c r="B3" s="72"/>
      <c r="C3" s="549" t="s">
        <v>403</v>
      </c>
      <c r="D3" s="550"/>
      <c r="E3" s="550"/>
      <c r="F3" s="550"/>
      <c r="G3" s="550"/>
      <c r="H3" s="550"/>
      <c r="I3" s="550"/>
      <c r="J3" s="551"/>
      <c r="K3" s="386"/>
    </row>
    <row r="4" spans="1:11" ht="20.45" customHeight="1" x14ac:dyDescent="0.25">
      <c r="A4" s="555" t="s">
        <v>38</v>
      </c>
      <c r="B4" s="556"/>
      <c r="C4" s="556"/>
      <c r="D4" s="556"/>
      <c r="E4" s="556"/>
      <c r="F4" s="556"/>
      <c r="G4" s="556"/>
      <c r="H4" s="556"/>
      <c r="I4" s="556"/>
      <c r="J4" s="557"/>
      <c r="K4" s="385"/>
    </row>
    <row r="5" spans="1:11" ht="31.5" customHeight="1" x14ac:dyDescent="0.25">
      <c r="A5" s="139" t="s">
        <v>4</v>
      </c>
      <c r="B5" s="140" t="s">
        <v>206</v>
      </c>
      <c r="C5" s="140"/>
      <c r="D5" s="140"/>
      <c r="E5" s="141"/>
      <c r="F5" s="558" t="s">
        <v>53</v>
      </c>
      <c r="G5" s="559"/>
      <c r="H5" s="559"/>
      <c r="I5" s="559"/>
      <c r="J5" s="560"/>
      <c r="K5" s="382"/>
    </row>
    <row r="6" spans="1:11" ht="14.25" customHeight="1" x14ac:dyDescent="0.25">
      <c r="A6" s="53" t="s">
        <v>5</v>
      </c>
      <c r="B6" s="48" t="s">
        <v>286</v>
      </c>
      <c r="C6" s="48"/>
      <c r="D6" s="48"/>
      <c r="E6" s="49"/>
      <c r="F6" s="623"/>
      <c r="G6" s="624"/>
      <c r="H6" s="624"/>
      <c r="I6" s="624"/>
      <c r="J6" s="625"/>
      <c r="K6" s="383"/>
    </row>
    <row r="7" spans="1:11" ht="12.75" customHeight="1" x14ac:dyDescent="0.25">
      <c r="A7" s="53" t="s">
        <v>6</v>
      </c>
      <c r="B7" s="48" t="s">
        <v>287</v>
      </c>
      <c r="C7" s="48"/>
      <c r="D7" s="48"/>
      <c r="E7" s="49"/>
      <c r="F7" s="623"/>
      <c r="G7" s="624"/>
      <c r="H7" s="624"/>
      <c r="I7" s="624"/>
      <c r="J7" s="625"/>
      <c r="K7" s="383"/>
    </row>
    <row r="8" spans="1:11" x14ac:dyDescent="0.25">
      <c r="A8" s="52" t="s">
        <v>8</v>
      </c>
      <c r="B8" s="48" t="s">
        <v>324</v>
      </c>
      <c r="C8" s="48"/>
      <c r="D8" s="48"/>
      <c r="E8" s="49"/>
      <c r="F8" s="626"/>
      <c r="G8" s="627"/>
      <c r="H8" s="627"/>
      <c r="I8" s="627"/>
      <c r="J8" s="628"/>
      <c r="K8" s="384"/>
    </row>
    <row r="9" spans="1:11" x14ac:dyDescent="0.25">
      <c r="A9" s="651" t="s">
        <v>45</v>
      </c>
      <c r="B9" s="651" t="s">
        <v>39</v>
      </c>
      <c r="C9" s="653" t="s">
        <v>57</v>
      </c>
      <c r="D9" s="648" t="s">
        <v>51</v>
      </c>
      <c r="E9" s="649"/>
      <c r="F9" s="649"/>
      <c r="G9" s="649"/>
      <c r="H9" s="650"/>
      <c r="I9" s="45" t="s">
        <v>50</v>
      </c>
      <c r="J9" s="44" t="s">
        <v>49</v>
      </c>
      <c r="K9" s="72"/>
    </row>
    <row r="10" spans="1:11" x14ac:dyDescent="0.25">
      <c r="A10" s="651"/>
      <c r="B10" s="651"/>
      <c r="C10" s="653"/>
      <c r="D10" s="645" t="s">
        <v>40</v>
      </c>
      <c r="E10" s="645" t="s">
        <v>41</v>
      </c>
      <c r="F10" s="645" t="s">
        <v>42</v>
      </c>
      <c r="G10" s="647" t="s">
        <v>46</v>
      </c>
      <c r="H10" s="654"/>
      <c r="I10" s="647" t="s">
        <v>47</v>
      </c>
      <c r="J10" s="644"/>
      <c r="K10" s="72"/>
    </row>
    <row r="11" spans="1:11" ht="24" x14ac:dyDescent="0.25">
      <c r="A11" s="652" t="s">
        <v>13</v>
      </c>
      <c r="B11" s="652" t="s">
        <v>13</v>
      </c>
      <c r="C11" s="653"/>
      <c r="D11" s="646"/>
      <c r="E11" s="646"/>
      <c r="F11" s="646"/>
      <c r="G11" s="200" t="s">
        <v>43</v>
      </c>
      <c r="H11" s="135" t="s">
        <v>44</v>
      </c>
      <c r="I11" s="200" t="s">
        <v>43</v>
      </c>
      <c r="J11" s="135" t="s">
        <v>44</v>
      </c>
      <c r="K11" s="72"/>
    </row>
    <row r="12" spans="1:11" ht="25.5" x14ac:dyDescent="0.25">
      <c r="A12" s="165">
        <v>1</v>
      </c>
      <c r="B12" s="166">
        <v>4417</v>
      </c>
      <c r="C12" s="63" t="s">
        <v>325</v>
      </c>
      <c r="D12" s="142" t="s">
        <v>96</v>
      </c>
      <c r="E12" s="167">
        <v>1</v>
      </c>
      <c r="F12" s="168">
        <v>1</v>
      </c>
      <c r="G12" s="56" t="s">
        <v>326</v>
      </c>
      <c r="H12" s="169">
        <v>4.1500000000000004</v>
      </c>
      <c r="I12" s="136">
        <v>7.89</v>
      </c>
      <c r="J12" s="170">
        <v>7.89</v>
      </c>
      <c r="K12" s="72"/>
    </row>
    <row r="13" spans="1:11" ht="25.5" x14ac:dyDescent="0.25">
      <c r="A13" s="165">
        <v>2</v>
      </c>
      <c r="B13" s="166">
        <v>4491</v>
      </c>
      <c r="C13" s="63" t="s">
        <v>327</v>
      </c>
      <c r="D13" s="142" t="s">
        <v>96</v>
      </c>
      <c r="E13" s="167">
        <v>4</v>
      </c>
      <c r="F13" s="168">
        <v>4</v>
      </c>
      <c r="G13" s="56" t="s">
        <v>328</v>
      </c>
      <c r="H13" s="169">
        <v>18.12</v>
      </c>
      <c r="I13" s="136">
        <v>8.15</v>
      </c>
      <c r="J13" s="170">
        <v>32.6</v>
      </c>
      <c r="K13" s="72"/>
    </row>
    <row r="14" spans="1:11" ht="25.5" x14ac:dyDescent="0.25">
      <c r="A14" s="165">
        <v>3</v>
      </c>
      <c r="B14" s="166">
        <v>4813</v>
      </c>
      <c r="C14" s="63" t="s">
        <v>329</v>
      </c>
      <c r="D14" s="142" t="s">
        <v>330</v>
      </c>
      <c r="E14" s="167">
        <v>1</v>
      </c>
      <c r="F14" s="168">
        <v>1</v>
      </c>
      <c r="G14" s="56" t="s">
        <v>331</v>
      </c>
      <c r="H14" s="169">
        <v>300</v>
      </c>
      <c r="I14" s="136">
        <v>300</v>
      </c>
      <c r="J14" s="170">
        <v>300</v>
      </c>
      <c r="K14" s="72"/>
    </row>
    <row r="15" spans="1:11" x14ac:dyDescent="0.25">
      <c r="A15" s="165">
        <v>4</v>
      </c>
      <c r="B15" s="166">
        <v>5075</v>
      </c>
      <c r="C15" s="63" t="s">
        <v>332</v>
      </c>
      <c r="D15" s="142" t="s">
        <v>333</v>
      </c>
      <c r="E15" s="167">
        <v>0.11</v>
      </c>
      <c r="F15" s="168">
        <v>0.11</v>
      </c>
      <c r="G15" s="56" t="s">
        <v>334</v>
      </c>
      <c r="H15" s="169">
        <v>1.44</v>
      </c>
      <c r="I15" s="136">
        <v>25.27</v>
      </c>
      <c r="J15" s="170">
        <v>2.77</v>
      </c>
      <c r="K15" s="72"/>
    </row>
    <row r="16" spans="1:11" x14ac:dyDescent="0.25">
      <c r="A16" s="165">
        <v>5</v>
      </c>
      <c r="B16" s="166">
        <v>88262</v>
      </c>
      <c r="C16" s="63" t="s">
        <v>335</v>
      </c>
      <c r="D16" s="142" t="s">
        <v>84</v>
      </c>
      <c r="E16" s="167">
        <v>1</v>
      </c>
      <c r="F16" s="168">
        <v>1</v>
      </c>
      <c r="G16" s="56" t="s">
        <v>336</v>
      </c>
      <c r="H16" s="169">
        <v>19.59</v>
      </c>
      <c r="I16" s="136" t="s">
        <v>337</v>
      </c>
      <c r="J16" s="170">
        <v>20.81</v>
      </c>
      <c r="K16" s="72"/>
    </row>
    <row r="17" spans="1:11" x14ac:dyDescent="0.25">
      <c r="A17" s="165">
        <v>6</v>
      </c>
      <c r="B17" s="166">
        <v>88316</v>
      </c>
      <c r="C17" s="63" t="s">
        <v>338</v>
      </c>
      <c r="D17" s="142" t="s">
        <v>84</v>
      </c>
      <c r="E17" s="167">
        <v>2</v>
      </c>
      <c r="F17" s="168">
        <v>2</v>
      </c>
      <c r="G17" s="56" t="s">
        <v>339</v>
      </c>
      <c r="H17" s="169">
        <v>32.020000000000003</v>
      </c>
      <c r="I17" s="136" t="s">
        <v>340</v>
      </c>
      <c r="J17" s="170">
        <v>34.06</v>
      </c>
      <c r="K17" s="72"/>
    </row>
    <row r="18" spans="1:11" ht="38.25" x14ac:dyDescent="0.25">
      <c r="A18" s="165">
        <v>7</v>
      </c>
      <c r="B18" s="166">
        <v>94962</v>
      </c>
      <c r="C18" s="63" t="s">
        <v>341</v>
      </c>
      <c r="D18" s="142" t="s">
        <v>342</v>
      </c>
      <c r="E18" s="167">
        <v>0.01</v>
      </c>
      <c r="F18" s="168">
        <v>0.01</v>
      </c>
      <c r="G18" s="56" t="s">
        <v>343</v>
      </c>
      <c r="H18" s="169">
        <v>2.56</v>
      </c>
      <c r="I18" s="136" t="s">
        <v>344</v>
      </c>
      <c r="J18" s="170">
        <v>3.84</v>
      </c>
      <c r="K18" s="72"/>
    </row>
    <row r="19" spans="1:11" ht="18" customHeight="1" x14ac:dyDescent="0.25">
      <c r="A19" s="629" t="s">
        <v>48</v>
      </c>
      <c r="B19" s="630"/>
      <c r="C19" s="630"/>
      <c r="D19" s="630"/>
      <c r="E19" s="630"/>
      <c r="F19" s="630"/>
      <c r="G19" s="630"/>
      <c r="H19" s="46">
        <v>377.87999999999994</v>
      </c>
      <c r="I19" s="47"/>
      <c r="J19" s="46">
        <v>401.96999999999997</v>
      </c>
      <c r="K19" s="72"/>
    </row>
    <row r="20" spans="1:11" x14ac:dyDescent="0.25">
      <c r="A20" s="632" t="s">
        <v>45</v>
      </c>
      <c r="B20" s="635" t="s">
        <v>39</v>
      </c>
      <c r="C20" s="638" t="s">
        <v>95</v>
      </c>
      <c r="D20" s="640" t="s">
        <v>72</v>
      </c>
      <c r="E20" s="640"/>
      <c r="F20" s="640"/>
      <c r="G20" s="640"/>
      <c r="H20" s="640"/>
      <c r="I20" s="243" t="s">
        <v>50</v>
      </c>
      <c r="J20" s="244" t="s">
        <v>74</v>
      </c>
    </row>
    <row r="21" spans="1:11" x14ac:dyDescent="0.25">
      <c r="A21" s="633"/>
      <c r="B21" s="636"/>
      <c r="C21" s="639"/>
      <c r="D21" s="641" t="s">
        <v>40</v>
      </c>
      <c r="E21" s="641" t="s">
        <v>41</v>
      </c>
      <c r="F21" s="641" t="s">
        <v>42</v>
      </c>
      <c r="G21" s="643" t="s">
        <v>46</v>
      </c>
      <c r="H21" s="643"/>
      <c r="I21" s="643" t="s">
        <v>47</v>
      </c>
      <c r="J21" s="644"/>
    </row>
    <row r="22" spans="1:11" ht="24" x14ac:dyDescent="0.25">
      <c r="A22" s="634" t="s">
        <v>13</v>
      </c>
      <c r="B22" s="637" t="s">
        <v>13</v>
      </c>
      <c r="C22" s="639"/>
      <c r="D22" s="642"/>
      <c r="E22" s="642"/>
      <c r="F22" s="642"/>
      <c r="G22" s="245" t="s">
        <v>43</v>
      </c>
      <c r="H22" s="245" t="s">
        <v>44</v>
      </c>
      <c r="I22" s="245" t="s">
        <v>43</v>
      </c>
      <c r="J22" s="246" t="s">
        <v>44</v>
      </c>
    </row>
    <row r="23" spans="1:11" x14ac:dyDescent="0.25">
      <c r="A23" s="165">
        <v>1</v>
      </c>
      <c r="B23" s="247" t="s">
        <v>88</v>
      </c>
      <c r="C23" s="63" t="s">
        <v>89</v>
      </c>
      <c r="D23" s="248"/>
      <c r="E23" s="142" t="s">
        <v>74</v>
      </c>
      <c r="F23" s="171">
        <v>1</v>
      </c>
      <c r="G23" s="136">
        <v>4740</v>
      </c>
      <c r="H23" s="249">
        <v>4740</v>
      </c>
      <c r="I23" s="241">
        <v>4740</v>
      </c>
      <c r="J23" s="250">
        <v>4740</v>
      </c>
    </row>
    <row r="24" spans="1:11" x14ac:dyDescent="0.25">
      <c r="A24" s="165">
        <v>2</v>
      </c>
      <c r="B24" s="251">
        <v>88247</v>
      </c>
      <c r="C24" s="63" t="s">
        <v>90</v>
      </c>
      <c r="D24" s="248"/>
      <c r="E24" s="142" t="s">
        <v>84</v>
      </c>
      <c r="F24" s="171">
        <v>1.05</v>
      </c>
      <c r="G24" s="136" t="s">
        <v>91</v>
      </c>
      <c r="H24" s="249">
        <v>21.16</v>
      </c>
      <c r="I24" s="136" t="s">
        <v>345</v>
      </c>
      <c r="J24" s="250">
        <v>20.85</v>
      </c>
    </row>
    <row r="25" spans="1:11" x14ac:dyDescent="0.25">
      <c r="A25" s="165">
        <v>3</v>
      </c>
      <c r="B25" s="251">
        <v>88264</v>
      </c>
      <c r="C25" s="63" t="s">
        <v>92</v>
      </c>
      <c r="D25" s="248"/>
      <c r="E25" s="142" t="s">
        <v>84</v>
      </c>
      <c r="F25" s="171">
        <v>3.43</v>
      </c>
      <c r="G25" s="136" t="s">
        <v>93</v>
      </c>
      <c r="H25" s="249">
        <v>80.53</v>
      </c>
      <c r="I25" s="136" t="s">
        <v>346</v>
      </c>
      <c r="J25" s="250">
        <v>79.78</v>
      </c>
    </row>
    <row r="26" spans="1:11" x14ac:dyDescent="0.25">
      <c r="A26" s="629" t="s">
        <v>48</v>
      </c>
      <c r="B26" s="630"/>
      <c r="C26" s="630"/>
      <c r="D26" s="630"/>
      <c r="E26" s="630"/>
      <c r="F26" s="631"/>
      <c r="G26" s="138">
        <v>4841.6899999999996</v>
      </c>
      <c r="H26" s="137"/>
      <c r="I26" s="137"/>
      <c r="J26" s="138">
        <v>4840.63</v>
      </c>
    </row>
    <row r="28" spans="1:11" x14ac:dyDescent="0.25">
      <c r="A28" s="632" t="s">
        <v>45</v>
      </c>
      <c r="B28" s="635" t="s">
        <v>39</v>
      </c>
      <c r="C28" s="638" t="s">
        <v>97</v>
      </c>
      <c r="D28" s="640" t="s">
        <v>259</v>
      </c>
      <c r="E28" s="640"/>
      <c r="F28" s="640"/>
      <c r="G28" s="640"/>
      <c r="H28" s="640"/>
      <c r="I28" s="243" t="s">
        <v>50</v>
      </c>
      <c r="J28" s="44" t="s">
        <v>74</v>
      </c>
    </row>
    <row r="29" spans="1:11" x14ac:dyDescent="0.25">
      <c r="A29" s="633"/>
      <c r="B29" s="636"/>
      <c r="C29" s="639"/>
      <c r="D29" s="641" t="s">
        <v>40</v>
      </c>
      <c r="E29" s="641" t="s">
        <v>41</v>
      </c>
      <c r="F29" s="641" t="s">
        <v>42</v>
      </c>
      <c r="G29" s="643" t="s">
        <v>46</v>
      </c>
      <c r="H29" s="643"/>
      <c r="I29" s="643" t="s">
        <v>47</v>
      </c>
      <c r="J29" s="644"/>
    </row>
    <row r="30" spans="1:11" ht="24" x14ac:dyDescent="0.25">
      <c r="A30" s="634" t="s">
        <v>13</v>
      </c>
      <c r="B30" s="637" t="s">
        <v>13</v>
      </c>
      <c r="C30" s="639"/>
      <c r="D30" s="642"/>
      <c r="E30" s="642"/>
      <c r="F30" s="642"/>
      <c r="G30" s="245" t="s">
        <v>43</v>
      </c>
      <c r="H30" s="245" t="s">
        <v>44</v>
      </c>
      <c r="I30" s="245" t="s">
        <v>43</v>
      </c>
      <c r="J30" s="246" t="s">
        <v>44</v>
      </c>
    </row>
    <row r="31" spans="1:11" ht="51" x14ac:dyDescent="0.25">
      <c r="A31" s="165">
        <v>1</v>
      </c>
      <c r="B31" s="242">
        <v>5928</v>
      </c>
      <c r="C31" s="63" t="s">
        <v>98</v>
      </c>
      <c r="D31" s="248"/>
      <c r="E31" s="142" t="s">
        <v>94</v>
      </c>
      <c r="F31" s="171">
        <v>0.111</v>
      </c>
      <c r="G31" s="136">
        <v>4740</v>
      </c>
      <c r="H31" s="249">
        <v>4740</v>
      </c>
      <c r="I31" s="136" t="s">
        <v>347</v>
      </c>
      <c r="J31" s="250">
        <v>28.6</v>
      </c>
    </row>
    <row r="32" spans="1:11" x14ac:dyDescent="0.25">
      <c r="A32" s="165">
        <v>2</v>
      </c>
      <c r="B32" s="242">
        <v>88247</v>
      </c>
      <c r="C32" s="63" t="s">
        <v>90</v>
      </c>
      <c r="D32" s="248"/>
      <c r="E32" s="142" t="s">
        <v>84</v>
      </c>
      <c r="F32" s="171">
        <v>1.413</v>
      </c>
      <c r="G32" s="136" t="s">
        <v>91</v>
      </c>
      <c r="H32" s="249">
        <v>21.16</v>
      </c>
      <c r="I32" s="136" t="s">
        <v>345</v>
      </c>
      <c r="J32" s="250">
        <v>28.06</v>
      </c>
    </row>
    <row r="33" spans="1:10" x14ac:dyDescent="0.25">
      <c r="A33" s="165">
        <v>3</v>
      </c>
      <c r="B33" s="242">
        <v>88264</v>
      </c>
      <c r="C33" s="63" t="s">
        <v>92</v>
      </c>
      <c r="D33" s="248"/>
      <c r="E33" s="142" t="s">
        <v>84</v>
      </c>
      <c r="F33" s="171">
        <v>4.593</v>
      </c>
      <c r="G33" s="136"/>
      <c r="H33" s="249"/>
      <c r="I33" s="136" t="s">
        <v>346</v>
      </c>
      <c r="J33" s="250">
        <v>106.83</v>
      </c>
    </row>
    <row r="34" spans="1:10" x14ac:dyDescent="0.25">
      <c r="A34" s="165">
        <v>4</v>
      </c>
      <c r="B34" s="242">
        <v>863</v>
      </c>
      <c r="C34" s="63" t="s">
        <v>99</v>
      </c>
      <c r="D34" s="248"/>
      <c r="E34" s="142" t="s">
        <v>96</v>
      </c>
      <c r="F34" s="171">
        <v>9</v>
      </c>
      <c r="G34" s="136"/>
      <c r="H34" s="249"/>
      <c r="I34" s="136">
        <v>34.909999999999997</v>
      </c>
      <c r="J34" s="250">
        <v>314.19</v>
      </c>
    </row>
    <row r="35" spans="1:10" ht="25.5" x14ac:dyDescent="0.25">
      <c r="A35" s="165">
        <v>5</v>
      </c>
      <c r="B35" s="242">
        <v>5052</v>
      </c>
      <c r="C35" s="63" t="s">
        <v>100</v>
      </c>
      <c r="D35" s="248"/>
      <c r="E35" s="142" t="s">
        <v>85</v>
      </c>
      <c r="F35" s="171">
        <v>1</v>
      </c>
      <c r="G35" s="136"/>
      <c r="H35" s="249"/>
      <c r="I35" s="136">
        <v>1497.5</v>
      </c>
      <c r="J35" s="250">
        <v>1497.5</v>
      </c>
    </row>
    <row r="36" spans="1:10" ht="38.25" x14ac:dyDescent="0.25">
      <c r="A36" s="165">
        <v>6</v>
      </c>
      <c r="B36" s="242">
        <v>101174</v>
      </c>
      <c r="C36" s="63" t="s">
        <v>101</v>
      </c>
      <c r="D36" s="248"/>
      <c r="E36" s="142" t="s">
        <v>77</v>
      </c>
      <c r="F36" s="171">
        <v>1.3</v>
      </c>
      <c r="G36" s="136"/>
      <c r="H36" s="249"/>
      <c r="I36" s="136" t="s">
        <v>348</v>
      </c>
      <c r="J36" s="250">
        <v>100.9</v>
      </c>
    </row>
    <row r="37" spans="1:10" x14ac:dyDescent="0.25">
      <c r="A37" s="629" t="s">
        <v>48</v>
      </c>
      <c r="B37" s="630"/>
      <c r="C37" s="630"/>
      <c r="D37" s="630"/>
      <c r="E37" s="630"/>
      <c r="F37" s="631"/>
      <c r="G37" s="138">
        <v>4761.16</v>
      </c>
      <c r="H37" s="137"/>
      <c r="I37" s="137"/>
      <c r="J37" s="138">
        <v>2076.08</v>
      </c>
    </row>
  </sheetData>
  <mergeCells count="36">
    <mergeCell ref="E10:E11"/>
    <mergeCell ref="F10:F11"/>
    <mergeCell ref="I10:J10"/>
    <mergeCell ref="A19:G19"/>
    <mergeCell ref="D9:H9"/>
    <mergeCell ref="A9:A11"/>
    <mergeCell ref="B9:B11"/>
    <mergeCell ref="C9:C11"/>
    <mergeCell ref="D10:D11"/>
    <mergeCell ref="G10:H10"/>
    <mergeCell ref="D21:D22"/>
    <mergeCell ref="E21:E22"/>
    <mergeCell ref="F21:F22"/>
    <mergeCell ref="G21:H21"/>
    <mergeCell ref="I21:J21"/>
    <mergeCell ref="F6:J8"/>
    <mergeCell ref="A37:F37"/>
    <mergeCell ref="A28:A30"/>
    <mergeCell ref="B28:B30"/>
    <mergeCell ref="C28:C30"/>
    <mergeCell ref="D28:H28"/>
    <mergeCell ref="D29:D30"/>
    <mergeCell ref="E29:E30"/>
    <mergeCell ref="F29:F30"/>
    <mergeCell ref="G29:H29"/>
    <mergeCell ref="I29:J29"/>
    <mergeCell ref="A26:F26"/>
    <mergeCell ref="A20:A22"/>
    <mergeCell ref="B20:B22"/>
    <mergeCell ref="C20:C22"/>
    <mergeCell ref="D20:H20"/>
    <mergeCell ref="F5:J5"/>
    <mergeCell ref="A4:J4"/>
    <mergeCell ref="C1:J1"/>
    <mergeCell ref="C2:J2"/>
    <mergeCell ref="C3:J3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horizontalDpi="4294967292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12"/>
  <sheetViews>
    <sheetView showGridLines="0" zoomScaleNormal="85" zoomScaleSheetLayoutView="85" workbookViewId="0">
      <selection activeCell="C6" sqref="C6:F6"/>
    </sheetView>
  </sheetViews>
  <sheetFormatPr defaultRowHeight="12.75" x14ac:dyDescent="0.2"/>
  <cols>
    <col min="1" max="1" width="2.28515625" style="296" customWidth="1"/>
    <col min="2" max="2" width="35.85546875" style="296" customWidth="1"/>
    <col min="3" max="6" width="14.7109375" style="296" customWidth="1"/>
    <col min="7" max="7" width="2.28515625" style="296" customWidth="1"/>
    <col min="8" max="8" width="3.28515625" style="296" customWidth="1"/>
    <col min="9" max="9" width="23.140625" style="296" hidden="1" customWidth="1"/>
    <col min="10" max="10" width="47.7109375" style="296" hidden="1" customWidth="1"/>
    <col min="11" max="12" width="9.140625" style="296"/>
    <col min="13" max="13" width="18.7109375" style="296" bestFit="1" customWidth="1"/>
    <col min="14" max="14" width="0" style="296" hidden="1" customWidth="1"/>
    <col min="15" max="15" width="15.42578125" style="296" hidden="1" customWidth="1"/>
    <col min="16" max="16" width="41.7109375" style="296" hidden="1" customWidth="1"/>
    <col min="17" max="17" width="18.85546875" style="296" hidden="1" customWidth="1"/>
    <col min="18" max="24" width="11.7109375" style="296" hidden="1" customWidth="1"/>
    <col min="25" max="37" width="0" style="296" hidden="1" customWidth="1"/>
    <col min="38" max="38" width="13.85546875" style="296" hidden="1" customWidth="1"/>
    <col min="39" max="39" width="38.7109375" style="296" hidden="1" customWidth="1"/>
    <col min="40" max="40" width="11.85546875" style="296" hidden="1" customWidth="1"/>
    <col min="41" max="41" width="8.7109375" style="296" hidden="1" customWidth="1"/>
    <col min="42" max="42" width="11.85546875" style="296" hidden="1" customWidth="1"/>
    <col min="43" max="43" width="9.28515625" style="296" hidden="1" customWidth="1"/>
    <col min="44" max="44" width="11.85546875" style="296" hidden="1" customWidth="1"/>
    <col min="45" max="45" width="7.28515625" style="296" hidden="1" customWidth="1"/>
    <col min="46" max="46" width="9.140625" style="296"/>
    <col min="47" max="47" width="13.28515625" style="296" bestFit="1" customWidth="1"/>
    <col min="48" max="71" width="9.140625" style="296"/>
    <col min="72" max="72" width="22.7109375" style="296" bestFit="1" customWidth="1"/>
    <col min="73" max="73" width="29" style="296" customWidth="1"/>
    <col min="74" max="74" width="9.5703125" style="296" customWidth="1"/>
    <col min="75" max="75" width="11.5703125" style="296" customWidth="1"/>
    <col min="76" max="76" width="10.7109375" style="296" customWidth="1"/>
    <col min="77" max="77" width="9.140625" style="296"/>
    <col min="78" max="81" width="2.42578125" style="296" customWidth="1"/>
    <col min="82" max="82" width="4.85546875" style="296" bestFit="1" customWidth="1"/>
    <col min="83" max="83" width="29.42578125" style="296" bestFit="1" customWidth="1"/>
    <col min="84" max="84" width="17" style="296" bestFit="1" customWidth="1"/>
    <col min="85" max="85" width="14.42578125" style="296" bestFit="1" customWidth="1"/>
    <col min="86" max="86" width="17" style="296" bestFit="1" customWidth="1"/>
    <col min="87" max="87" width="8.85546875" style="296" customWidth="1"/>
    <col min="88" max="97" width="2.42578125" style="296" customWidth="1"/>
    <col min="98" max="16384" width="9.140625" style="296"/>
  </cols>
  <sheetData>
    <row r="1" spans="1:48" ht="21.75" thickTop="1" thickBot="1" x14ac:dyDescent="0.25">
      <c r="A1" s="294"/>
      <c r="B1" s="671" t="s">
        <v>145</v>
      </c>
      <c r="C1" s="671"/>
      <c r="D1" s="671"/>
      <c r="E1" s="671"/>
      <c r="F1" s="671"/>
      <c r="G1" s="295"/>
    </row>
    <row r="2" spans="1:48" ht="3.75" customHeight="1" thickTop="1" thickBot="1" x14ac:dyDescent="0.25">
      <c r="B2" s="297"/>
      <c r="C2" s="297"/>
      <c r="D2" s="297"/>
      <c r="E2" s="297"/>
      <c r="F2" s="297"/>
    </row>
    <row r="3" spans="1:48" ht="3.75" customHeight="1" x14ac:dyDescent="0.2">
      <c r="A3" s="298"/>
      <c r="B3" s="299"/>
      <c r="C3" s="299"/>
      <c r="D3" s="299"/>
      <c r="E3" s="299"/>
      <c r="F3" s="299"/>
      <c r="G3" s="300"/>
    </row>
    <row r="4" spans="1:48" x14ac:dyDescent="0.2">
      <c r="A4" s="301"/>
      <c r="B4" s="672" t="s">
        <v>146</v>
      </c>
      <c r="C4" s="672"/>
      <c r="D4" s="672"/>
      <c r="E4" s="672"/>
      <c r="F4" s="672"/>
      <c r="G4" s="303"/>
    </row>
    <row r="5" spans="1:48" ht="3.75" customHeight="1" x14ac:dyDescent="0.2">
      <c r="A5" s="301"/>
      <c r="B5" s="304"/>
      <c r="C5" s="304"/>
      <c r="D5" s="304"/>
      <c r="E5" s="304"/>
      <c r="F5" s="304"/>
      <c r="G5" s="303"/>
    </row>
    <row r="6" spans="1:48" ht="38.25" customHeight="1" x14ac:dyDescent="0.2">
      <c r="A6" s="301"/>
      <c r="B6" s="305" t="s">
        <v>31</v>
      </c>
      <c r="C6" s="673" t="s">
        <v>147</v>
      </c>
      <c r="D6" s="674"/>
      <c r="E6" s="674"/>
      <c r="F6" s="675"/>
      <c r="G6" s="303"/>
    </row>
    <row r="7" spans="1:48" x14ac:dyDescent="0.2">
      <c r="A7" s="301"/>
      <c r="B7" s="304"/>
      <c r="G7" s="303"/>
    </row>
    <row r="8" spans="1:48" x14ac:dyDescent="0.2">
      <c r="A8" s="301"/>
      <c r="B8" s="305" t="s">
        <v>148</v>
      </c>
      <c r="F8" s="306" t="s">
        <v>149</v>
      </c>
      <c r="G8" s="303"/>
      <c r="K8" s="307" t="str">
        <f>IF(F8="","PREENCHER SE A OBRA POSSUI FOLHA DE PAGAMENTO DESONERADA","")</f>
        <v/>
      </c>
    </row>
    <row r="9" spans="1:48" x14ac:dyDescent="0.2">
      <c r="A9" s="301"/>
      <c r="B9" s="308" t="s">
        <v>150</v>
      </c>
      <c r="G9" s="303"/>
    </row>
    <row r="10" spans="1:48" x14ac:dyDescent="0.2">
      <c r="A10" s="301"/>
      <c r="B10" s="304"/>
      <c r="C10" s="304"/>
      <c r="D10" s="304"/>
      <c r="E10" s="309"/>
      <c r="F10" s="304"/>
      <c r="G10" s="303"/>
    </row>
    <row r="11" spans="1:48" x14ac:dyDescent="0.2">
      <c r="A11" s="301"/>
      <c r="B11" s="304" t="s">
        <v>151</v>
      </c>
      <c r="C11" s="304"/>
      <c r="D11" s="304"/>
      <c r="E11" s="309"/>
      <c r="F11" s="304"/>
      <c r="G11" s="303"/>
    </row>
    <row r="12" spans="1:48" ht="151.5" customHeight="1" x14ac:dyDescent="0.2">
      <c r="A12" s="301"/>
      <c r="B12" s="676" t="str">
        <f>IF(C6="","",VLOOKUP(BU295,BV257:BW262,2,0))</f>
        <v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v>
      </c>
      <c r="C12" s="677"/>
      <c r="D12" s="677"/>
      <c r="E12" s="677"/>
      <c r="F12" s="678"/>
      <c r="G12" s="303"/>
    </row>
    <row r="13" spans="1:48" ht="3.75" customHeight="1" x14ac:dyDescent="0.2">
      <c r="A13" s="301"/>
      <c r="B13" s="304"/>
      <c r="C13" s="304"/>
      <c r="D13" s="304"/>
      <c r="E13" s="309"/>
      <c r="F13" s="304"/>
      <c r="G13" s="303"/>
    </row>
    <row r="14" spans="1:48" x14ac:dyDescent="0.2">
      <c r="A14" s="301"/>
      <c r="B14" s="304" t="s">
        <v>152</v>
      </c>
      <c r="C14" s="304"/>
      <c r="D14" s="304"/>
      <c r="E14" s="309"/>
      <c r="F14" s="304"/>
      <c r="G14" s="303"/>
    </row>
    <row r="15" spans="1:48" ht="3.75" customHeight="1" x14ac:dyDescent="0.2">
      <c r="A15" s="301"/>
      <c r="B15" s="304"/>
      <c r="C15" s="304"/>
      <c r="D15" s="304"/>
      <c r="E15" s="309"/>
      <c r="F15" s="304"/>
      <c r="G15" s="303"/>
    </row>
    <row r="16" spans="1:48" x14ac:dyDescent="0.2">
      <c r="A16" s="301"/>
      <c r="B16" s="304" t="s">
        <v>153</v>
      </c>
      <c r="C16" s="304"/>
      <c r="D16" s="679">
        <v>3.6499999999999998E-2</v>
      </c>
      <c r="E16" s="679"/>
      <c r="F16" s="679"/>
      <c r="G16" s="303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70"/>
      <c r="AN16" s="670"/>
      <c r="AO16" s="670"/>
      <c r="AP16" s="670"/>
      <c r="AQ16" s="670"/>
      <c r="AR16" s="670"/>
      <c r="AS16" s="670"/>
      <c r="AT16" s="670"/>
      <c r="AU16" s="670"/>
      <c r="AV16" s="670"/>
    </row>
    <row r="17" spans="1:48" ht="9.75" customHeight="1" x14ac:dyDescent="0.2">
      <c r="A17" s="301"/>
      <c r="B17" s="304"/>
      <c r="C17" s="304"/>
      <c r="D17" s="304"/>
      <c r="E17" s="311"/>
      <c r="F17" s="311"/>
      <c r="G17" s="303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670"/>
      <c r="AN17" s="670"/>
      <c r="AO17" s="670"/>
      <c r="AP17" s="670"/>
      <c r="AQ17" s="670"/>
      <c r="AR17" s="670"/>
      <c r="AS17" s="670"/>
      <c r="AT17" s="670"/>
      <c r="AU17" s="670"/>
      <c r="AV17" s="670"/>
    </row>
    <row r="18" spans="1:48" x14ac:dyDescent="0.2">
      <c r="A18" s="301"/>
      <c r="B18" s="304" t="s">
        <v>154</v>
      </c>
      <c r="C18" s="304"/>
      <c r="D18" s="680" t="s">
        <v>155</v>
      </c>
      <c r="E18" s="680"/>
      <c r="F18" s="680"/>
      <c r="G18" s="303"/>
      <c r="K18" s="313"/>
    </row>
    <row r="19" spans="1:48" x14ac:dyDescent="0.2">
      <c r="A19" s="301"/>
      <c r="B19" s="310">
        <v>0.05</v>
      </c>
      <c r="C19" s="314"/>
      <c r="D19" s="679">
        <v>0.6</v>
      </c>
      <c r="E19" s="679"/>
      <c r="F19" s="679"/>
      <c r="G19" s="303"/>
      <c r="K19" s="313"/>
    </row>
    <row r="20" spans="1:48" ht="3.75" customHeight="1" x14ac:dyDescent="0.2">
      <c r="A20" s="301"/>
      <c r="B20" s="315"/>
      <c r="C20" s="304"/>
      <c r="D20" s="304" t="s">
        <v>156</v>
      </c>
      <c r="E20" s="304"/>
      <c r="F20" s="304"/>
      <c r="G20" s="303"/>
      <c r="K20" s="313"/>
    </row>
    <row r="21" spans="1:48" x14ac:dyDescent="0.2">
      <c r="A21" s="301"/>
      <c r="B21" s="304" t="s">
        <v>157</v>
      </c>
      <c r="C21" s="316">
        <f>+B19*D19</f>
        <v>0.03</v>
      </c>
      <c r="D21" s="317"/>
      <c r="E21" s="318"/>
      <c r="F21" s="315"/>
      <c r="G21" s="303"/>
      <c r="K21" s="313"/>
    </row>
    <row r="22" spans="1:48" ht="3.75" customHeight="1" x14ac:dyDescent="0.2">
      <c r="A22" s="301"/>
      <c r="B22" s="315"/>
      <c r="C22" s="316"/>
      <c r="D22" s="315"/>
      <c r="E22" s="315"/>
      <c r="F22" s="315"/>
      <c r="G22" s="303"/>
      <c r="K22" s="313"/>
    </row>
    <row r="23" spans="1:48" ht="15.75" x14ac:dyDescent="0.25">
      <c r="A23" s="301"/>
      <c r="D23" s="656" t="s">
        <v>158</v>
      </c>
      <c r="E23" s="656"/>
      <c r="F23" s="320">
        <f>D16+C21</f>
        <v>6.6500000000000004E-2</v>
      </c>
      <c r="G23" s="303"/>
      <c r="K23" s="313"/>
    </row>
    <row r="24" spans="1:48" ht="3.75" customHeight="1" x14ac:dyDescent="0.2">
      <c r="A24" s="301"/>
      <c r="B24" s="315"/>
      <c r="C24" s="316"/>
      <c r="D24" s="315"/>
      <c r="E24" s="315"/>
      <c r="F24" s="315"/>
      <c r="G24" s="303"/>
      <c r="K24" s="313"/>
    </row>
    <row r="25" spans="1:48" ht="26.25" customHeight="1" x14ac:dyDescent="0.25">
      <c r="A25" s="301"/>
      <c r="B25" s="681" t="s">
        <v>159</v>
      </c>
      <c r="C25" s="681"/>
      <c r="D25" s="681"/>
      <c r="E25" s="681"/>
      <c r="F25" s="681"/>
      <c r="G25" s="303"/>
      <c r="K25" s="313"/>
      <c r="M25" s="321"/>
    </row>
    <row r="26" spans="1:48" ht="3.75" customHeight="1" thickBot="1" x14ac:dyDescent="0.25">
      <c r="A26" s="322"/>
      <c r="B26" s="682"/>
      <c r="C26" s="682"/>
      <c r="D26" s="682"/>
      <c r="E26" s="682"/>
      <c r="F26" s="682"/>
      <c r="G26" s="323"/>
      <c r="K26" s="313"/>
    </row>
    <row r="27" spans="1:48" ht="6.75" customHeight="1" thickBot="1" x14ac:dyDescent="0.25">
      <c r="A27" s="315"/>
      <c r="B27" s="315"/>
      <c r="C27" s="315"/>
      <c r="D27" s="315"/>
      <c r="E27" s="315"/>
      <c r="F27" s="315"/>
      <c r="G27" s="315"/>
      <c r="K27" s="313"/>
    </row>
    <row r="28" spans="1:48" ht="3.75" customHeight="1" x14ac:dyDescent="0.2">
      <c r="A28" s="324"/>
      <c r="B28" s="325"/>
      <c r="C28" s="325"/>
      <c r="D28" s="325"/>
      <c r="E28" s="325"/>
      <c r="F28" s="325"/>
      <c r="G28" s="326"/>
      <c r="K28" s="313"/>
    </row>
    <row r="29" spans="1:48" x14ac:dyDescent="0.2">
      <c r="A29" s="301"/>
      <c r="B29" s="656" t="s">
        <v>160</v>
      </c>
      <c r="C29" s="656"/>
      <c r="D29" s="656"/>
      <c r="E29" s="656"/>
      <c r="F29" s="656"/>
      <c r="G29" s="303"/>
      <c r="K29" s="313"/>
    </row>
    <row r="30" spans="1:48" x14ac:dyDescent="0.2">
      <c r="A30" s="301"/>
      <c r="B30" s="656"/>
      <c r="C30" s="656"/>
      <c r="D30" s="656"/>
      <c r="E30" s="656"/>
      <c r="F30" s="656"/>
      <c r="G30" s="303"/>
      <c r="K30" s="313"/>
    </row>
    <row r="31" spans="1:48" x14ac:dyDescent="0.2">
      <c r="A31" s="301"/>
      <c r="B31" s="327" t="s">
        <v>161</v>
      </c>
      <c r="C31" s="327" t="s">
        <v>162</v>
      </c>
      <c r="D31" s="327" t="s">
        <v>163</v>
      </c>
      <c r="E31" s="327" t="s">
        <v>164</v>
      </c>
      <c r="F31" s="312" t="s">
        <v>165</v>
      </c>
      <c r="G31" s="303"/>
      <c r="I31" s="328" t="s">
        <v>166</v>
      </c>
      <c r="K31" s="313"/>
    </row>
    <row r="32" spans="1:48" x14ac:dyDescent="0.2">
      <c r="A32" s="301"/>
      <c r="B32" s="329" t="s">
        <v>167</v>
      </c>
      <c r="C32" s="330">
        <f t="shared" ref="C32:E36" si="0">BV296</f>
        <v>5.2900000000000003E-2</v>
      </c>
      <c r="D32" s="330">
        <f t="shared" si="0"/>
        <v>5.9200000000000003E-2</v>
      </c>
      <c r="E32" s="330">
        <f t="shared" si="0"/>
        <v>7.9299999999999995E-2</v>
      </c>
      <c r="F32" s="331">
        <v>5.2900000000000003E-2</v>
      </c>
      <c r="G32" s="332"/>
      <c r="H32" s="333"/>
      <c r="I32" s="333">
        <f>TRUNC(F32,4)</f>
        <v>5.2900000000000003E-2</v>
      </c>
      <c r="K32" s="307" t="str">
        <f>IF(F32&lt;&gt;"",IF(OR(F32&gt;E32,F32&lt;C32),"CORRIGIR % ADOTADO",""),"")</f>
        <v/>
      </c>
    </row>
    <row r="33" spans="1:11" x14ac:dyDescent="0.2">
      <c r="A33" s="301"/>
      <c r="B33" s="329" t="s">
        <v>168</v>
      </c>
      <c r="C33" s="330">
        <f t="shared" si="0"/>
        <v>2.5000000000000001E-3</v>
      </c>
      <c r="D33" s="330">
        <f t="shared" si="0"/>
        <v>5.1000000000000004E-3</v>
      </c>
      <c r="E33" s="330">
        <f t="shared" si="0"/>
        <v>5.5999999999999999E-3</v>
      </c>
      <c r="F33" s="334">
        <v>2.5000000000000001E-3</v>
      </c>
      <c r="G33" s="332"/>
      <c r="H33" s="333"/>
      <c r="I33" s="333">
        <f>TRUNC(F33,4)</f>
        <v>2.5000000000000001E-3</v>
      </c>
      <c r="K33" s="307" t="str">
        <f>IF(F33&lt;&gt;"",IF(OR(F33&gt;E33,F33&lt;C33),"CORRIGIR % ADOTADO",""),"")</f>
        <v/>
      </c>
    </row>
    <row r="34" spans="1:11" x14ac:dyDescent="0.2">
      <c r="A34" s="301"/>
      <c r="B34" s="329" t="s">
        <v>169</v>
      </c>
      <c r="C34" s="330">
        <f t="shared" si="0"/>
        <v>0.01</v>
      </c>
      <c r="D34" s="330">
        <f t="shared" si="0"/>
        <v>1.4800000000000001E-2</v>
      </c>
      <c r="E34" s="330">
        <f t="shared" si="0"/>
        <v>1.9699999999999999E-2</v>
      </c>
      <c r="F34" s="334">
        <v>0.01</v>
      </c>
      <c r="G34" s="332"/>
      <c r="H34" s="333"/>
      <c r="I34" s="333">
        <f>TRUNC(F34,4)</f>
        <v>0.01</v>
      </c>
      <c r="K34" s="307" t="str">
        <f>IF(F34&lt;&gt;"",IF(OR(F34&gt;E34,F34&lt;C34),"CORRIGIR % ADOTADO",""),"")</f>
        <v/>
      </c>
    </row>
    <row r="35" spans="1:11" x14ac:dyDescent="0.2">
      <c r="A35" s="301"/>
      <c r="B35" s="329" t="s">
        <v>170</v>
      </c>
      <c r="C35" s="330">
        <f t="shared" si="0"/>
        <v>1.01E-2</v>
      </c>
      <c r="D35" s="330">
        <f t="shared" si="0"/>
        <v>1.0699999999999999E-2</v>
      </c>
      <c r="E35" s="330">
        <f t="shared" si="0"/>
        <v>1.11E-2</v>
      </c>
      <c r="F35" s="334">
        <v>1.01E-2</v>
      </c>
      <c r="G35" s="332"/>
      <c r="H35" s="333"/>
      <c r="I35" s="333">
        <f>TRUNC(F35,4)</f>
        <v>1.01E-2</v>
      </c>
      <c r="K35" s="307" t="str">
        <f>IF(F35&lt;&gt;"",IF(OR(F35&gt;E35,F35&lt;C35),"CORRIGIR % ADOTADO",""),"")</f>
        <v/>
      </c>
    </row>
    <row r="36" spans="1:11" x14ac:dyDescent="0.2">
      <c r="A36" s="301"/>
      <c r="B36" s="329" t="s">
        <v>171</v>
      </c>
      <c r="C36" s="330">
        <f t="shared" si="0"/>
        <v>0.08</v>
      </c>
      <c r="D36" s="330">
        <f t="shared" si="0"/>
        <v>8.3099999999999993E-2</v>
      </c>
      <c r="E36" s="330">
        <f t="shared" si="0"/>
        <v>9.5100000000000004E-2</v>
      </c>
      <c r="F36" s="335">
        <v>0.08</v>
      </c>
      <c r="G36" s="332"/>
      <c r="H36" s="333"/>
      <c r="I36" s="333">
        <f>TRUNC(F36,4)</f>
        <v>0.08</v>
      </c>
      <c r="K36" s="307" t="str">
        <f>IF(F36&lt;&gt;"",IF(OR(F36&gt;E36,F36&lt;C36),"CORRIGIR % ADOTADO",""),"")</f>
        <v/>
      </c>
    </row>
    <row r="37" spans="1:11" ht="3.75" customHeight="1" x14ac:dyDescent="0.2">
      <c r="A37" s="301"/>
      <c r="B37" s="329"/>
      <c r="C37" s="330"/>
      <c r="D37" s="330"/>
      <c r="E37" s="330"/>
      <c r="F37" s="315"/>
      <c r="G37" s="332"/>
      <c r="H37" s="333"/>
    </row>
    <row r="38" spans="1:11" x14ac:dyDescent="0.2">
      <c r="A38" s="301"/>
      <c r="B38" s="336" t="s">
        <v>172</v>
      </c>
      <c r="C38" s="330"/>
      <c r="D38" s="330"/>
      <c r="E38" s="330"/>
      <c r="F38" s="337">
        <f>F23</f>
        <v>6.6500000000000004E-2</v>
      </c>
      <c r="G38" s="332"/>
      <c r="H38" s="333"/>
      <c r="I38" s="338">
        <f>TRUNC(F38,5)</f>
        <v>6.6500000000000004E-2</v>
      </c>
    </row>
    <row r="39" spans="1:11" ht="3.75" customHeight="1" x14ac:dyDescent="0.2">
      <c r="A39" s="301"/>
      <c r="B39" s="336"/>
      <c r="C39" s="330"/>
      <c r="D39" s="330"/>
      <c r="E39" s="330"/>
      <c r="F39" s="337"/>
      <c r="G39" s="332"/>
      <c r="H39" s="333"/>
      <c r="I39" s="338"/>
    </row>
    <row r="40" spans="1:11" ht="3.75" customHeight="1" x14ac:dyDescent="0.2">
      <c r="A40" s="301"/>
      <c r="B40" s="315"/>
      <c r="C40" s="315"/>
      <c r="D40" s="315"/>
      <c r="E40" s="315"/>
      <c r="F40" s="315"/>
      <c r="G40" s="332"/>
      <c r="H40" s="333"/>
    </row>
    <row r="41" spans="1:11" x14ac:dyDescent="0.2">
      <c r="A41" s="301"/>
      <c r="B41" s="315"/>
      <c r="C41" s="315"/>
      <c r="D41" s="315"/>
      <c r="E41" s="315"/>
      <c r="F41" s="315"/>
      <c r="G41" s="303"/>
    </row>
    <row r="42" spans="1:11" x14ac:dyDescent="0.2">
      <c r="A42" s="301"/>
      <c r="B42" s="315"/>
      <c r="C42" s="315"/>
      <c r="D42" s="315"/>
      <c r="E42" s="315"/>
      <c r="F42" s="315"/>
      <c r="G42" s="303"/>
    </row>
    <row r="43" spans="1:11" x14ac:dyDescent="0.2">
      <c r="A43" s="301"/>
      <c r="B43" s="315"/>
      <c r="C43" s="315"/>
      <c r="D43" s="315"/>
      <c r="E43" s="315"/>
      <c r="F43" s="315"/>
      <c r="G43" s="303"/>
    </row>
    <row r="44" spans="1:11" ht="3.75" customHeight="1" x14ac:dyDescent="0.2">
      <c r="A44" s="301"/>
      <c r="B44" s="315"/>
      <c r="C44" s="315"/>
      <c r="D44" s="315"/>
      <c r="E44" s="315"/>
      <c r="F44" s="315"/>
      <c r="G44" s="303"/>
    </row>
    <row r="45" spans="1:11" ht="15.75" x14ac:dyDescent="0.25">
      <c r="A45" s="301"/>
      <c r="B45" s="339" t="s">
        <v>173</v>
      </c>
      <c r="E45" s="663">
        <f>ROUND((((1+I32+I33+I34)*(1+I35)*(1+I36))/(1-I38))-1,4)</f>
        <v>0.245</v>
      </c>
      <c r="F45" s="663"/>
      <c r="G45" s="303"/>
      <c r="K45" s="341" t="str">
        <f>IF(F8="SIM","PARA SIMPLES CONFERÊNCIA","")</f>
        <v>PARA SIMPLES CONFERÊNCIA</v>
      </c>
    </row>
    <row r="46" spans="1:11" ht="3.75" customHeight="1" thickBot="1" x14ac:dyDescent="0.3">
      <c r="A46" s="301"/>
      <c r="B46" s="339"/>
      <c r="E46" s="340"/>
      <c r="F46" s="340"/>
      <c r="G46" s="303"/>
    </row>
    <row r="47" spans="1:11" ht="21.75" thickTop="1" thickBot="1" x14ac:dyDescent="0.35">
      <c r="A47" s="301"/>
      <c r="B47" s="664" t="str">
        <f>IF(E45&lt;C50,"ERRO - BDI INFERIOR AO 1º QUARTIL",IF(E45&gt;E50,"ERRO - BDI SUPERIOR AO 3º QUARTIL","BDI CONFORME"))</f>
        <v>BDI CONFORME</v>
      </c>
      <c r="C47" s="665"/>
      <c r="D47" s="665"/>
      <c r="E47" s="665"/>
      <c r="F47" s="666"/>
      <c r="G47" s="303"/>
    </row>
    <row r="48" spans="1:11" ht="3.75" customHeight="1" thickTop="1" x14ac:dyDescent="0.25">
      <c r="A48" s="301"/>
      <c r="B48" s="342"/>
      <c r="C48" s="342"/>
      <c r="D48" s="342"/>
      <c r="E48" s="342"/>
      <c r="F48" s="342"/>
      <c r="G48" s="303"/>
    </row>
    <row r="49" spans="1:48" x14ac:dyDescent="0.2">
      <c r="A49" s="301"/>
      <c r="B49" s="315"/>
      <c r="C49" s="327" t="s">
        <v>162</v>
      </c>
      <c r="D49" s="327" t="s">
        <v>163</v>
      </c>
      <c r="E49" s="327" t="s">
        <v>164</v>
      </c>
      <c r="F49" s="315"/>
      <c r="G49" s="303"/>
    </row>
    <row r="50" spans="1:48" x14ac:dyDescent="0.2">
      <c r="A50" s="301"/>
      <c r="B50" s="336" t="s">
        <v>174</v>
      </c>
      <c r="C50" s="330">
        <f>BV295</f>
        <v>0.24</v>
      </c>
      <c r="D50" s="330">
        <f>BW295</f>
        <v>0.25840000000000002</v>
      </c>
      <c r="E50" s="330">
        <f>BX295</f>
        <v>0.27860000000000001</v>
      </c>
      <c r="F50" s="315"/>
      <c r="G50" s="303"/>
    </row>
    <row r="51" spans="1:48" ht="3.75" customHeight="1" x14ac:dyDescent="0.2">
      <c r="A51" s="301"/>
      <c r="B51" s="336"/>
      <c r="C51" s="330"/>
      <c r="D51" s="330"/>
      <c r="E51" s="330"/>
      <c r="F51" s="315"/>
      <c r="G51" s="303"/>
    </row>
    <row r="52" spans="1:48" x14ac:dyDescent="0.2">
      <c r="A52" s="301"/>
      <c r="B52" s="656" t="s">
        <v>175</v>
      </c>
      <c r="C52" s="656"/>
      <c r="D52" s="656"/>
      <c r="E52" s="656"/>
      <c r="F52" s="656"/>
      <c r="G52" s="303"/>
    </row>
    <row r="53" spans="1:48" ht="3.75" customHeight="1" thickBot="1" x14ac:dyDescent="0.25">
      <c r="A53" s="301"/>
      <c r="B53" s="302"/>
      <c r="C53" s="302"/>
      <c r="D53" s="302"/>
      <c r="E53" s="302"/>
      <c r="F53" s="302"/>
      <c r="G53" s="303"/>
    </row>
    <row r="54" spans="1:48" ht="17.25" thickTop="1" thickBot="1" x14ac:dyDescent="0.25">
      <c r="A54" s="301"/>
      <c r="B54" s="667" t="s">
        <v>176</v>
      </c>
      <c r="C54" s="667"/>
      <c r="D54" s="667"/>
      <c r="E54" s="668">
        <f>ROUND((((1+I32+I33+I34)*(1+I35)*(1+I36))/(1-I56))-1,4)</f>
        <v>0.30809999999999998</v>
      </c>
      <c r="F54" s="669"/>
      <c r="G54" s="303"/>
      <c r="K54" s="304" t="str">
        <f>IF(F8="SIM","UTILIZAR BDI C/ DESONERAÇÃO","")</f>
        <v>UTILIZAR BDI C/ DESONERAÇÃO</v>
      </c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</row>
    <row r="55" spans="1:48" ht="3.75" customHeight="1" thickTop="1" x14ac:dyDescent="0.2">
      <c r="A55" s="301"/>
      <c r="B55" s="336"/>
      <c r="C55" s="330"/>
      <c r="D55" s="330"/>
      <c r="E55" s="330"/>
      <c r="F55" s="315"/>
      <c r="G55" s="30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</row>
    <row r="56" spans="1:48" ht="26.25" x14ac:dyDescent="0.25">
      <c r="A56" s="301"/>
      <c r="B56" s="344" t="s">
        <v>177</v>
      </c>
      <c r="C56" s="316">
        <v>4.4999999999999998E-2</v>
      </c>
      <c r="D56" s="656" t="s">
        <v>158</v>
      </c>
      <c r="E56" s="656"/>
      <c r="F56" s="320">
        <f>+F23+C56</f>
        <v>0.1115</v>
      </c>
      <c r="G56" s="303"/>
      <c r="I56" s="338">
        <f>TRUNC(F56,5)</f>
        <v>0.1115</v>
      </c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</row>
    <row r="57" spans="1:48" ht="4.5" customHeight="1" thickBot="1" x14ac:dyDescent="0.25">
      <c r="A57" s="322"/>
      <c r="B57" s="345"/>
      <c r="C57" s="346"/>
      <c r="D57" s="346"/>
      <c r="E57" s="346"/>
      <c r="F57" s="347"/>
      <c r="G57" s="323"/>
    </row>
    <row r="61" spans="1:48" x14ac:dyDescent="0.2">
      <c r="I61" s="319"/>
      <c r="J61" s="319"/>
      <c r="K61" s="319"/>
    </row>
    <row r="62" spans="1:48" x14ac:dyDescent="0.2">
      <c r="I62" s="348"/>
    </row>
    <row r="63" spans="1:48" ht="15" x14ac:dyDescent="0.25">
      <c r="I63" s="349"/>
    </row>
    <row r="64" spans="1:48" ht="15" x14ac:dyDescent="0.25">
      <c r="I64" s="349"/>
    </row>
    <row r="65" spans="9:9" x14ac:dyDescent="0.2">
      <c r="I65" s="350"/>
    </row>
    <row r="66" spans="9:9" ht="15" x14ac:dyDescent="0.25">
      <c r="I66" s="349"/>
    </row>
    <row r="67" spans="9:9" ht="15" x14ac:dyDescent="0.25">
      <c r="I67" s="349"/>
    </row>
    <row r="68" spans="9:9" ht="15" x14ac:dyDescent="0.25">
      <c r="I68" s="349"/>
    </row>
    <row r="69" spans="9:9" ht="15" x14ac:dyDescent="0.25">
      <c r="I69" s="349"/>
    </row>
    <row r="70" spans="9:9" ht="15" x14ac:dyDescent="0.25">
      <c r="I70" s="349"/>
    </row>
    <row r="73" spans="9:9" x14ac:dyDescent="0.2">
      <c r="I73" s="319"/>
    </row>
    <row r="74" spans="9:9" ht="15" x14ac:dyDescent="0.25">
      <c r="I74" s="321"/>
    </row>
    <row r="75" spans="9:9" ht="15" x14ac:dyDescent="0.25">
      <c r="I75" s="321"/>
    </row>
    <row r="76" spans="9:9" ht="15" x14ac:dyDescent="0.25">
      <c r="I76" s="321"/>
    </row>
    <row r="77" spans="9:9" ht="15" x14ac:dyDescent="0.25">
      <c r="I77" s="321"/>
    </row>
    <row r="78" spans="9:9" ht="15" x14ac:dyDescent="0.25">
      <c r="I78" s="321"/>
    </row>
    <row r="79" spans="9:9" ht="15" x14ac:dyDescent="0.25">
      <c r="I79" s="321"/>
    </row>
    <row r="80" spans="9:9" ht="15" x14ac:dyDescent="0.25">
      <c r="I80" s="321"/>
    </row>
    <row r="81" spans="9:15" ht="15" x14ac:dyDescent="0.25">
      <c r="I81" s="321"/>
    </row>
    <row r="82" spans="9:15" ht="15" x14ac:dyDescent="0.25">
      <c r="I82" s="321"/>
    </row>
    <row r="83" spans="9:15" ht="15" x14ac:dyDescent="0.25">
      <c r="I83" s="351"/>
    </row>
    <row r="84" spans="9:15" ht="15" x14ac:dyDescent="0.25">
      <c r="I84" s="351"/>
    </row>
    <row r="85" spans="9:15" ht="15" x14ac:dyDescent="0.25">
      <c r="I85" s="351"/>
    </row>
    <row r="89" spans="9:15" ht="15" x14ac:dyDescent="0.25">
      <c r="N89" s="321"/>
      <c r="O89" s="333"/>
    </row>
    <row r="90" spans="9:15" ht="15" x14ac:dyDescent="0.25">
      <c r="N90" s="321"/>
      <c r="O90" s="333"/>
    </row>
    <row r="91" spans="9:15" ht="15" x14ac:dyDescent="0.25">
      <c r="N91" s="321"/>
      <c r="O91" s="333"/>
    </row>
    <row r="92" spans="9:15" ht="15" x14ac:dyDescent="0.25">
      <c r="N92" s="321"/>
      <c r="O92" s="333"/>
    </row>
    <row r="93" spans="9:15" ht="15" x14ac:dyDescent="0.25">
      <c r="N93" s="321"/>
      <c r="O93" s="333"/>
    </row>
    <row r="94" spans="9:15" ht="15" x14ac:dyDescent="0.25">
      <c r="N94" s="321"/>
      <c r="O94" s="333"/>
    </row>
    <row r="95" spans="9:15" ht="15" x14ac:dyDescent="0.25">
      <c r="N95" s="321"/>
      <c r="O95" s="333"/>
    </row>
    <row r="96" spans="9:15" ht="15" x14ac:dyDescent="0.25">
      <c r="N96" s="321"/>
      <c r="O96" s="333"/>
    </row>
    <row r="97" spans="14:15" ht="15" x14ac:dyDescent="0.25">
      <c r="N97" s="321"/>
      <c r="O97" s="333"/>
    </row>
    <row r="98" spans="14:15" ht="15" x14ac:dyDescent="0.25">
      <c r="N98" s="321"/>
      <c r="O98" s="333"/>
    </row>
    <row r="99" spans="14:15" ht="15" x14ac:dyDescent="0.25">
      <c r="N99" s="321"/>
      <c r="O99" s="333"/>
    </row>
    <row r="100" spans="14:15" ht="15" x14ac:dyDescent="0.25">
      <c r="N100" s="321"/>
    </row>
    <row r="101" spans="14:15" ht="15" x14ac:dyDescent="0.25">
      <c r="N101" s="321"/>
    </row>
    <row r="102" spans="14:15" ht="15" x14ac:dyDescent="0.25">
      <c r="N102" s="321"/>
    </row>
    <row r="103" spans="14:15" ht="15" x14ac:dyDescent="0.25">
      <c r="N103" s="321"/>
    </row>
    <row r="254" spans="72:76" ht="13.5" thickBot="1" x14ac:dyDescent="0.25"/>
    <row r="255" spans="72:76" x14ac:dyDescent="0.2">
      <c r="BT255" s="657" t="s">
        <v>178</v>
      </c>
      <c r="BU255" s="658"/>
      <c r="BV255" s="658"/>
      <c r="BW255" s="658"/>
      <c r="BX255" s="659"/>
    </row>
    <row r="256" spans="72:76" x14ac:dyDescent="0.2">
      <c r="BT256" s="352"/>
      <c r="BU256" s="296" t="s">
        <v>179</v>
      </c>
      <c r="BV256" s="296" t="s">
        <v>39</v>
      </c>
      <c r="BW256" s="296" t="s">
        <v>180</v>
      </c>
      <c r="BX256" s="353"/>
    </row>
    <row r="257" spans="72:87" x14ac:dyDescent="0.2">
      <c r="BT257" s="354">
        <v>100</v>
      </c>
      <c r="BU257" s="355" t="s">
        <v>181</v>
      </c>
      <c r="BV257" s="304">
        <f t="shared" ref="BV257:BV262" si="1">+BT257</f>
        <v>100</v>
      </c>
      <c r="BW257" s="356" t="s">
        <v>182</v>
      </c>
      <c r="BX257" s="353"/>
    </row>
    <row r="258" spans="72:87" ht="25.5" x14ac:dyDescent="0.2">
      <c r="BT258" s="354">
        <v>200</v>
      </c>
      <c r="BU258" s="355" t="s">
        <v>183</v>
      </c>
      <c r="BV258" s="304">
        <f t="shared" si="1"/>
        <v>200</v>
      </c>
      <c r="BW258" s="356" t="s">
        <v>184</v>
      </c>
      <c r="BX258" s="353"/>
    </row>
    <row r="259" spans="72:87" ht="57" x14ac:dyDescent="0.2">
      <c r="BT259" s="354">
        <v>300</v>
      </c>
      <c r="BU259" s="357" t="s">
        <v>185</v>
      </c>
      <c r="BV259" s="304">
        <f t="shared" si="1"/>
        <v>300</v>
      </c>
      <c r="BW259" s="356" t="s">
        <v>186</v>
      </c>
      <c r="BX259" s="353"/>
    </row>
    <row r="260" spans="72:87" ht="57" x14ac:dyDescent="0.2">
      <c r="BT260" s="354">
        <v>400</v>
      </c>
      <c r="BU260" s="357" t="s">
        <v>147</v>
      </c>
      <c r="BV260" s="304">
        <f t="shared" si="1"/>
        <v>400</v>
      </c>
      <c r="BW260" s="356" t="s">
        <v>187</v>
      </c>
      <c r="BX260" s="353"/>
    </row>
    <row r="261" spans="72:87" x14ac:dyDescent="0.2">
      <c r="BT261" s="354">
        <v>500</v>
      </c>
      <c r="BU261" s="355" t="s">
        <v>188</v>
      </c>
      <c r="BV261" s="304">
        <f t="shared" si="1"/>
        <v>500</v>
      </c>
      <c r="BW261" s="356" t="s">
        <v>189</v>
      </c>
      <c r="BX261" s="353"/>
    </row>
    <row r="262" spans="72:87" ht="25.5" x14ac:dyDescent="0.2">
      <c r="BT262" s="354">
        <v>600</v>
      </c>
      <c r="BU262" s="355" t="s">
        <v>190</v>
      </c>
      <c r="BV262" s="304">
        <f t="shared" si="1"/>
        <v>600</v>
      </c>
      <c r="BW262" s="356" t="s">
        <v>191</v>
      </c>
      <c r="BX262" s="353"/>
    </row>
    <row r="263" spans="72:87" x14ac:dyDescent="0.2">
      <c r="BT263" s="354"/>
      <c r="BU263" s="304"/>
      <c r="BV263" s="304"/>
      <c r="BW263" s="356"/>
      <c r="BX263" s="353"/>
    </row>
    <row r="264" spans="72:87" x14ac:dyDescent="0.2">
      <c r="BT264" s="358"/>
      <c r="BU264" s="356"/>
      <c r="BV264" s="356"/>
      <c r="BW264" s="356"/>
      <c r="BX264" s="353"/>
    </row>
    <row r="265" spans="72:87" x14ac:dyDescent="0.2">
      <c r="BT265" s="358"/>
      <c r="BU265" s="356"/>
      <c r="BV265" s="356"/>
      <c r="BW265" s="356"/>
      <c r="BX265" s="353"/>
      <c r="CF265" s="296" t="s">
        <v>192</v>
      </c>
      <c r="CG265" s="296" t="s">
        <v>193</v>
      </c>
      <c r="CH265" s="296" t="s">
        <v>194</v>
      </c>
    </row>
    <row r="266" spans="72:87" x14ac:dyDescent="0.2">
      <c r="BT266" s="352"/>
      <c r="BX266" s="353"/>
      <c r="CE266" s="296" t="s">
        <v>195</v>
      </c>
      <c r="CF266" s="333">
        <v>6.4999999999999997E-3</v>
      </c>
      <c r="CG266" s="359">
        <v>0.03</v>
      </c>
      <c r="CH266" s="296" t="s">
        <v>196</v>
      </c>
      <c r="CI266" s="333" t="e">
        <f>(#REF!+#REF!)+C21</f>
        <v>#REF!</v>
      </c>
    </row>
    <row r="267" spans="72:87" x14ac:dyDescent="0.2">
      <c r="BT267" s="352"/>
      <c r="BX267" s="353"/>
      <c r="CF267" s="333">
        <v>1.6500000000000001E-2</v>
      </c>
      <c r="CG267" s="333">
        <v>7.5999999999999998E-2</v>
      </c>
      <c r="CH267" s="296" t="s">
        <v>197</v>
      </c>
      <c r="CI267" s="333" t="e">
        <f>(#REF!+#REF!)*#REF!+C21</f>
        <v>#REF!</v>
      </c>
    </row>
    <row r="268" spans="72:87" x14ac:dyDescent="0.2">
      <c r="BT268" s="352"/>
      <c r="BX268" s="353"/>
    </row>
    <row r="269" spans="72:87" x14ac:dyDescent="0.2">
      <c r="BT269" s="360"/>
      <c r="BU269" s="341"/>
      <c r="BV269" s="341"/>
      <c r="BX269" s="353"/>
    </row>
    <row r="270" spans="72:87" x14ac:dyDescent="0.2">
      <c r="BT270" s="352"/>
      <c r="BX270" s="353"/>
    </row>
    <row r="271" spans="72:87" ht="13.5" thickBot="1" x14ac:dyDescent="0.25">
      <c r="BT271" s="352"/>
      <c r="BX271" s="353"/>
      <c r="CD271" s="296">
        <f>BT257</f>
        <v>100</v>
      </c>
      <c r="CE271" s="655" t="str">
        <f>BU257</f>
        <v>Construção de edificios</v>
      </c>
      <c r="CF271" s="655"/>
      <c r="CG271" s="655"/>
      <c r="CH271" s="655"/>
    </row>
    <row r="272" spans="72:87" ht="15" thickBot="1" x14ac:dyDescent="0.25">
      <c r="BT272" s="352"/>
      <c r="BX272" s="353"/>
      <c r="CD272" s="296">
        <f>+CD271+1</f>
        <v>101</v>
      </c>
      <c r="CE272" s="361" t="s">
        <v>167</v>
      </c>
      <c r="CF272" s="362">
        <v>0.03</v>
      </c>
      <c r="CG272" s="362">
        <v>0.04</v>
      </c>
      <c r="CH272" s="362">
        <v>5.5E-2</v>
      </c>
    </row>
    <row r="273" spans="72:86" ht="15" thickBot="1" x14ac:dyDescent="0.25">
      <c r="BT273" s="352"/>
      <c r="BX273" s="353"/>
      <c r="CD273" s="296">
        <f>+CD272+1</f>
        <v>102</v>
      </c>
      <c r="CE273" s="361" t="s">
        <v>168</v>
      </c>
      <c r="CF273" s="362">
        <v>8.0000000000000002E-3</v>
      </c>
      <c r="CG273" s="362">
        <v>8.0000000000000002E-3</v>
      </c>
      <c r="CH273" s="362">
        <v>0.01</v>
      </c>
    </row>
    <row r="274" spans="72:86" ht="15" thickBot="1" x14ac:dyDescent="0.25">
      <c r="BT274" s="352"/>
      <c r="BX274" s="353"/>
      <c r="CD274" s="296">
        <f>+CD273+1</f>
        <v>103</v>
      </c>
      <c r="CE274" s="361" t="s">
        <v>169</v>
      </c>
      <c r="CF274" s="362">
        <v>9.7000000000000003E-3</v>
      </c>
      <c r="CG274" s="362">
        <v>1.2699999999999999E-2</v>
      </c>
      <c r="CH274" s="362">
        <v>1.2699999999999999E-2</v>
      </c>
    </row>
    <row r="275" spans="72:86" ht="15" thickBot="1" x14ac:dyDescent="0.25">
      <c r="BT275" s="360"/>
      <c r="BU275" s="341"/>
      <c r="BV275" s="341"/>
      <c r="BX275" s="353"/>
      <c r="CD275" s="296">
        <f>+CD274+1</f>
        <v>104</v>
      </c>
      <c r="CE275" s="361" t="s">
        <v>170</v>
      </c>
      <c r="CF275" s="362">
        <v>5.8999999999999999E-3</v>
      </c>
      <c r="CG275" s="362">
        <v>1.23E-2</v>
      </c>
      <c r="CH275" s="362">
        <v>1.3899999999999999E-2</v>
      </c>
    </row>
    <row r="276" spans="72:86" ht="15" thickBot="1" x14ac:dyDescent="0.25">
      <c r="BT276" s="352"/>
      <c r="BX276" s="353"/>
      <c r="CD276" s="296">
        <f>+CD275+1</f>
        <v>105</v>
      </c>
      <c r="CE276" s="361" t="s">
        <v>171</v>
      </c>
      <c r="CF276" s="362">
        <v>6.1600000000000002E-2</v>
      </c>
      <c r="CG276" s="362">
        <v>7.3999999999999996E-2</v>
      </c>
      <c r="CH276" s="362">
        <v>8.9599999999999999E-2</v>
      </c>
    </row>
    <row r="277" spans="72:86" x14ac:dyDescent="0.2">
      <c r="BT277" s="352"/>
      <c r="BX277" s="353"/>
    </row>
    <row r="278" spans="72:86" x14ac:dyDescent="0.2">
      <c r="BT278" s="352"/>
      <c r="BX278" s="353"/>
    </row>
    <row r="279" spans="72:86" ht="13.5" thickBot="1" x14ac:dyDescent="0.25">
      <c r="BT279" s="352"/>
      <c r="BX279" s="353"/>
      <c r="CD279" s="296">
        <f>BT258</f>
        <v>200</v>
      </c>
      <c r="CE279" s="655" t="str">
        <f>BU258</f>
        <v>Construção de rodovias e ferrovias</v>
      </c>
      <c r="CF279" s="655"/>
      <c r="CG279" s="655"/>
      <c r="CH279" s="655"/>
    </row>
    <row r="280" spans="72:86" ht="15" thickBot="1" x14ac:dyDescent="0.25">
      <c r="BT280" s="352"/>
      <c r="BX280" s="353"/>
      <c r="CD280" s="296">
        <f>+CD279+1</f>
        <v>201</v>
      </c>
      <c r="CE280" s="361" t="s">
        <v>167</v>
      </c>
      <c r="CF280" s="362">
        <v>3.7999999999999999E-2</v>
      </c>
      <c r="CG280" s="362">
        <v>4.0099999999999997E-2</v>
      </c>
      <c r="CH280" s="362">
        <v>4.6699999999999998E-2</v>
      </c>
    </row>
    <row r="281" spans="72:86" ht="15" thickBot="1" x14ac:dyDescent="0.25">
      <c r="BT281" s="352"/>
      <c r="BX281" s="353"/>
      <c r="CD281" s="296">
        <f>+CD280+1</f>
        <v>202</v>
      </c>
      <c r="CE281" s="361" t="s">
        <v>168</v>
      </c>
      <c r="CF281" s="362">
        <v>3.2000000000000002E-3</v>
      </c>
      <c r="CG281" s="362">
        <v>4.0000000000000001E-3</v>
      </c>
      <c r="CH281" s="362">
        <v>7.4000000000000003E-3</v>
      </c>
    </row>
    <row r="282" spans="72:86" ht="15" thickBot="1" x14ac:dyDescent="0.25">
      <c r="BT282" s="657"/>
      <c r="BU282" s="658"/>
      <c r="BV282" s="658"/>
      <c r="BW282" s="658"/>
      <c r="BX282" s="659"/>
      <c r="CD282" s="296">
        <f>+CD281+1</f>
        <v>203</v>
      </c>
      <c r="CE282" s="361" t="s">
        <v>169</v>
      </c>
      <c r="CF282" s="362">
        <v>5.0000000000000001E-3</v>
      </c>
      <c r="CG282" s="362">
        <v>5.5999999999999999E-3</v>
      </c>
      <c r="CH282" s="362">
        <v>9.7000000000000003E-3</v>
      </c>
    </row>
    <row r="283" spans="72:86" ht="15" thickBot="1" x14ac:dyDescent="0.25">
      <c r="BT283" s="352"/>
      <c r="BX283" s="353"/>
      <c r="CD283" s="296">
        <f>+CD282+1</f>
        <v>204</v>
      </c>
      <c r="CE283" s="361" t="s">
        <v>170</v>
      </c>
      <c r="CF283" s="362">
        <v>1.0200000000000001E-2</v>
      </c>
      <c r="CG283" s="362">
        <v>1.11E-2</v>
      </c>
      <c r="CH283" s="362">
        <v>1.21E-2</v>
      </c>
    </row>
    <row r="284" spans="72:86" ht="15" thickBot="1" x14ac:dyDescent="0.25">
      <c r="BT284" s="352"/>
      <c r="BX284" s="353"/>
      <c r="CD284" s="296">
        <f>+CD283+1</f>
        <v>205</v>
      </c>
      <c r="CE284" s="361" t="s">
        <v>171</v>
      </c>
      <c r="CF284" s="362">
        <v>6.6400000000000001E-2</v>
      </c>
      <c r="CG284" s="362">
        <v>7.2999999999999995E-2</v>
      </c>
      <c r="CH284" s="362">
        <v>8.6900000000000005E-2</v>
      </c>
    </row>
    <row r="285" spans="72:86" x14ac:dyDescent="0.2">
      <c r="BT285" s="352"/>
      <c r="BX285" s="353"/>
    </row>
    <row r="286" spans="72:86" ht="13.5" thickBot="1" x14ac:dyDescent="0.25">
      <c r="BT286" s="363"/>
      <c r="BU286" s="364"/>
      <c r="BV286" s="364"/>
      <c r="BW286" s="364"/>
      <c r="BX286" s="365"/>
    </row>
    <row r="287" spans="72:86" ht="13.5" thickBot="1" x14ac:dyDescent="0.25">
      <c r="BT287" s="657"/>
      <c r="BU287" s="658"/>
      <c r="BV287" s="658"/>
      <c r="BW287" s="658"/>
      <c r="BX287" s="659"/>
      <c r="CD287" s="296">
        <f>BT259</f>
        <v>300</v>
      </c>
      <c r="CE287" s="655" t="str">
        <f>BU259</f>
        <v>Construção de Redes de Abastecimento de Água, Coleta de Esgoto e Construções Correlatas</v>
      </c>
      <c r="CF287" s="655"/>
      <c r="CG287" s="655"/>
      <c r="CH287" s="655"/>
    </row>
    <row r="288" spans="72:86" ht="15" thickBot="1" x14ac:dyDescent="0.25">
      <c r="BT288" s="660"/>
      <c r="BU288" s="661"/>
      <c r="BV288" s="661"/>
      <c r="BW288" s="661"/>
      <c r="BX288" s="662"/>
      <c r="CD288" s="296">
        <f>+CD287+1</f>
        <v>301</v>
      </c>
      <c r="CE288" s="366" t="s">
        <v>167</v>
      </c>
      <c r="CF288" s="367">
        <v>3.4299999999999997E-2</v>
      </c>
      <c r="CG288" s="367">
        <v>4.9299999999999997E-2</v>
      </c>
      <c r="CH288" s="367">
        <v>6.7100000000000007E-2</v>
      </c>
    </row>
    <row r="289" spans="72:86" ht="15" thickBot="1" x14ac:dyDescent="0.25">
      <c r="BT289" s="660"/>
      <c r="BU289" s="661"/>
      <c r="BV289" s="661"/>
      <c r="BW289" s="661"/>
      <c r="BX289" s="662"/>
      <c r="CD289" s="296">
        <f>+CD288+1</f>
        <v>302</v>
      </c>
      <c r="CE289" s="361" t="s">
        <v>168</v>
      </c>
      <c r="CF289" s="362">
        <v>2.8E-3</v>
      </c>
      <c r="CG289" s="362">
        <v>4.8999999999999998E-3</v>
      </c>
      <c r="CH289" s="362">
        <v>7.4999999999999997E-3</v>
      </c>
    </row>
    <row r="290" spans="72:86" ht="27" customHeight="1" thickBot="1" x14ac:dyDescent="0.25">
      <c r="BT290" s="368"/>
      <c r="BU290" s="369"/>
      <c r="BV290" s="370"/>
      <c r="BW290" s="370"/>
      <c r="BX290" s="371"/>
      <c r="CD290" s="296">
        <f>+CD289+1</f>
        <v>303</v>
      </c>
      <c r="CE290" s="361" t="s">
        <v>169</v>
      </c>
      <c r="CF290" s="362">
        <v>0.01</v>
      </c>
      <c r="CG290" s="362">
        <v>1.3899999999999999E-2</v>
      </c>
      <c r="CH290" s="362">
        <v>1.7399999999999999E-2</v>
      </c>
    </row>
    <row r="291" spans="72:86" ht="15" thickBot="1" x14ac:dyDescent="0.25">
      <c r="BT291" s="352"/>
      <c r="BX291" s="353"/>
      <c r="CD291" s="296">
        <f>+CD290+1</f>
        <v>304</v>
      </c>
      <c r="CE291" s="361" t="s">
        <v>170</v>
      </c>
      <c r="CF291" s="362">
        <v>9.4000000000000004E-3</v>
      </c>
      <c r="CG291" s="362">
        <v>9.9000000000000008E-3</v>
      </c>
      <c r="CH291" s="362">
        <v>1.17E-2</v>
      </c>
    </row>
    <row r="292" spans="72:86" ht="15" thickBot="1" x14ac:dyDescent="0.25">
      <c r="BT292" s="363"/>
      <c r="BU292" s="364"/>
      <c r="BV292" s="364"/>
      <c r="BW292" s="364"/>
      <c r="BX292" s="365"/>
      <c r="CD292" s="296">
        <f>+CD291+1</f>
        <v>305</v>
      </c>
      <c r="CE292" s="361" t="s">
        <v>171</v>
      </c>
      <c r="CF292" s="362">
        <v>6.7400000000000002E-2</v>
      </c>
      <c r="CG292" s="362">
        <v>8.0399999999999999E-2</v>
      </c>
      <c r="CH292" s="362">
        <v>9.4E-2</v>
      </c>
    </row>
    <row r="293" spans="72:86" x14ac:dyDescent="0.2">
      <c r="BT293" s="657"/>
      <c r="BU293" s="658"/>
      <c r="BV293" s="658"/>
      <c r="BW293" s="658"/>
      <c r="BX293" s="659"/>
    </row>
    <row r="294" spans="72:86" ht="13.5" thickBot="1" x14ac:dyDescent="0.25">
      <c r="BT294" s="372"/>
      <c r="BU294" s="373" t="s">
        <v>198</v>
      </c>
      <c r="BV294" s="373" t="s">
        <v>199</v>
      </c>
      <c r="BW294" s="373" t="s">
        <v>200</v>
      </c>
      <c r="BX294" s="373" t="s">
        <v>201</v>
      </c>
      <c r="CD294" s="296">
        <f>BT260</f>
        <v>400</v>
      </c>
      <c r="CE294" s="655" t="str">
        <f>BU260</f>
        <v>Construção e Manutenção de Estações e Redes de Distribuição de Energia Elétrica</v>
      </c>
      <c r="CF294" s="655"/>
      <c r="CG294" s="655"/>
      <c r="CH294" s="655"/>
    </row>
    <row r="295" spans="72:86" ht="15" thickBot="1" x14ac:dyDescent="0.25">
      <c r="BT295" s="372" t="s">
        <v>202</v>
      </c>
      <c r="BU295" s="373">
        <f>VLOOKUP(C6,BU257:BV262,2,0)</f>
        <v>400</v>
      </c>
      <c r="BV295" s="374">
        <f>VLOOKUP($BU295,$BT$306:$BX$311,3,0)</f>
        <v>0.24</v>
      </c>
      <c r="BW295" s="374">
        <f>VLOOKUP($BU295,$BT$306:$BX$311,4,0)</f>
        <v>0.25840000000000002</v>
      </c>
      <c r="BX295" s="374">
        <f>VLOOKUP($BU295,$BT$306:$BX$311,5,0)</f>
        <v>0.27860000000000001</v>
      </c>
      <c r="CD295" s="296">
        <f>+CD294+1</f>
        <v>401</v>
      </c>
      <c r="CE295" s="366" t="s">
        <v>167</v>
      </c>
      <c r="CF295" s="367">
        <v>5.2900000000000003E-2</v>
      </c>
      <c r="CG295" s="367">
        <v>5.9200000000000003E-2</v>
      </c>
      <c r="CH295" s="367">
        <v>7.9299999999999995E-2</v>
      </c>
    </row>
    <row r="296" spans="72:86" ht="15" thickBot="1" x14ac:dyDescent="0.25">
      <c r="BT296" s="375" t="s">
        <v>167</v>
      </c>
      <c r="BU296" s="373">
        <f>+BU295+1</f>
        <v>401</v>
      </c>
      <c r="BV296" s="374">
        <f>VLOOKUP($BU296,$CD$271:$CH$312,3,0)</f>
        <v>5.2900000000000003E-2</v>
      </c>
      <c r="BW296" s="374">
        <f>VLOOKUP($BU296,$CD$271:$CH$312,4,0)</f>
        <v>5.9200000000000003E-2</v>
      </c>
      <c r="BX296" s="374">
        <f>VLOOKUP($BU296,$CD$271:$CH$312,5,0)</f>
        <v>7.9299999999999995E-2</v>
      </c>
      <c r="CD296" s="296">
        <f>+CD295+1</f>
        <v>402</v>
      </c>
      <c r="CE296" s="361" t="s">
        <v>168</v>
      </c>
      <c r="CF296" s="362">
        <v>2.5000000000000001E-3</v>
      </c>
      <c r="CG296" s="362">
        <v>5.1000000000000004E-3</v>
      </c>
      <c r="CH296" s="362">
        <v>5.5999999999999999E-3</v>
      </c>
    </row>
    <row r="297" spans="72:86" ht="15" thickBot="1" x14ac:dyDescent="0.25">
      <c r="BT297" s="375" t="s">
        <v>168</v>
      </c>
      <c r="BU297" s="373">
        <f>+BU296+1</f>
        <v>402</v>
      </c>
      <c r="BV297" s="374">
        <f>VLOOKUP($BU297,$CD$271:$CH$312,3,0)</f>
        <v>2.5000000000000001E-3</v>
      </c>
      <c r="BW297" s="374">
        <f>VLOOKUP($BU297,$CD$271:$CH$312,4,0)</f>
        <v>5.1000000000000004E-3</v>
      </c>
      <c r="BX297" s="374">
        <f>VLOOKUP($BU297,$CD$271:$CH$312,5,0)</f>
        <v>5.5999999999999999E-3</v>
      </c>
      <c r="CD297" s="296">
        <f>+CD296+1</f>
        <v>403</v>
      </c>
      <c r="CE297" s="361" t="s">
        <v>169</v>
      </c>
      <c r="CF297" s="362">
        <v>0.01</v>
      </c>
      <c r="CG297" s="362">
        <v>1.4800000000000001E-2</v>
      </c>
      <c r="CH297" s="362">
        <v>1.9699999999999999E-2</v>
      </c>
    </row>
    <row r="298" spans="72:86" ht="15" thickBot="1" x14ac:dyDescent="0.25">
      <c r="BT298" s="375" t="s">
        <v>169</v>
      </c>
      <c r="BU298" s="373">
        <f>+BU297+1</f>
        <v>403</v>
      </c>
      <c r="BV298" s="374">
        <f>VLOOKUP($BU298,$CD$271:$CH$312,3,0)</f>
        <v>0.01</v>
      </c>
      <c r="BW298" s="374">
        <f>VLOOKUP($BU298,$CD$271:$CH$312,4,0)</f>
        <v>1.4800000000000001E-2</v>
      </c>
      <c r="BX298" s="374">
        <f>VLOOKUP($BU298,$CD$271:$CH$312,5,0)</f>
        <v>1.9699999999999999E-2</v>
      </c>
      <c r="CD298" s="296">
        <f>+CD297+1</f>
        <v>404</v>
      </c>
      <c r="CE298" s="361" t="s">
        <v>170</v>
      </c>
      <c r="CF298" s="362">
        <v>1.01E-2</v>
      </c>
      <c r="CG298" s="362">
        <v>1.0699999999999999E-2</v>
      </c>
      <c r="CH298" s="362">
        <v>1.11E-2</v>
      </c>
    </row>
    <row r="299" spans="72:86" ht="15" thickBot="1" x14ac:dyDescent="0.25">
      <c r="BT299" s="375" t="s">
        <v>170</v>
      </c>
      <c r="BU299" s="373">
        <f>+BU298+1</f>
        <v>404</v>
      </c>
      <c r="BV299" s="374">
        <f>VLOOKUP($BU299,$CD$271:$CH$312,3,0)</f>
        <v>1.01E-2</v>
      </c>
      <c r="BW299" s="374">
        <f>VLOOKUP($BU299,$CD$271:$CH$312,4,0)</f>
        <v>1.0699999999999999E-2</v>
      </c>
      <c r="BX299" s="374">
        <f>VLOOKUP($BU299,$CD$271:$CH$312,5,0)</f>
        <v>1.11E-2</v>
      </c>
      <c r="CD299" s="296">
        <f>+CD298+1</f>
        <v>405</v>
      </c>
      <c r="CE299" s="361" t="s">
        <v>171</v>
      </c>
      <c r="CF299" s="362">
        <v>0.08</v>
      </c>
      <c r="CG299" s="362">
        <v>8.3099999999999993E-2</v>
      </c>
      <c r="CH299" s="362">
        <v>9.5100000000000004E-2</v>
      </c>
    </row>
    <row r="300" spans="72:86" ht="15" thickBot="1" x14ac:dyDescent="0.25">
      <c r="BT300" s="375" t="s">
        <v>171</v>
      </c>
      <c r="BU300" s="373">
        <f>+BU299+1</f>
        <v>405</v>
      </c>
      <c r="BV300" s="374">
        <f>VLOOKUP($BU300,$CD$271:$CH$312,3,0)</f>
        <v>0.08</v>
      </c>
      <c r="BW300" s="374">
        <f>VLOOKUP($BU300,$CD$271:$CH$312,4,0)</f>
        <v>8.3099999999999993E-2</v>
      </c>
      <c r="BX300" s="374">
        <f>VLOOKUP($BU300,$CD$271:$CH$312,5,0)</f>
        <v>9.5100000000000004E-2</v>
      </c>
      <c r="CD300" s="296">
        <f>BT261</f>
        <v>500</v>
      </c>
      <c r="CE300" s="655" t="str">
        <f>BU261</f>
        <v>Portuárias, Marítimas e Fluviais</v>
      </c>
      <c r="CF300" s="655"/>
      <c r="CG300" s="655"/>
      <c r="CH300" s="655"/>
    </row>
    <row r="301" spans="72:86" ht="15" thickBot="1" x14ac:dyDescent="0.25">
      <c r="BT301" s="352"/>
      <c r="BX301" s="353"/>
      <c r="CD301" s="296">
        <f>+CD300+1</f>
        <v>501</v>
      </c>
      <c r="CE301" s="366" t="s">
        <v>167</v>
      </c>
      <c r="CF301" s="367">
        <v>0.04</v>
      </c>
      <c r="CG301" s="367">
        <v>5.5199999999999999E-2</v>
      </c>
      <c r="CH301" s="367">
        <v>7.85E-2</v>
      </c>
    </row>
    <row r="302" spans="72:86" ht="15" thickBot="1" x14ac:dyDescent="0.25">
      <c r="CD302" s="296">
        <f>+CD301+1</f>
        <v>502</v>
      </c>
      <c r="CE302" s="361" t="s">
        <v>168</v>
      </c>
      <c r="CF302" s="362">
        <v>8.0999999999999996E-3</v>
      </c>
      <c r="CG302" s="362">
        <v>1.2200000000000001E-2</v>
      </c>
      <c r="CH302" s="362">
        <v>1.9900000000000001E-2</v>
      </c>
    </row>
    <row r="303" spans="72:86" ht="15" thickBot="1" x14ac:dyDescent="0.25">
      <c r="CD303" s="296">
        <f>+CD302+1</f>
        <v>503</v>
      </c>
      <c r="CE303" s="361" t="s">
        <v>169</v>
      </c>
      <c r="CF303" s="362">
        <v>1.46E-2</v>
      </c>
      <c r="CG303" s="362">
        <v>2.3199999999999998E-2</v>
      </c>
      <c r="CH303" s="362">
        <v>3.1600000000000003E-2</v>
      </c>
    </row>
    <row r="304" spans="72:86" ht="15" thickBot="1" x14ac:dyDescent="0.25">
      <c r="CD304" s="296">
        <f>+CD303+1</f>
        <v>504</v>
      </c>
      <c r="CE304" s="361" t="s">
        <v>170</v>
      </c>
      <c r="CF304" s="362">
        <v>9.4000000000000004E-3</v>
      </c>
      <c r="CG304" s="362">
        <v>1.0200000000000001E-2</v>
      </c>
      <c r="CH304" s="362">
        <v>1.3299999999999999E-2</v>
      </c>
    </row>
    <row r="305" spans="72:86" ht="15" thickBot="1" x14ac:dyDescent="0.25">
      <c r="BV305" s="376" t="s">
        <v>203</v>
      </c>
      <c r="BW305" s="377" t="s">
        <v>200</v>
      </c>
      <c r="BX305" s="377" t="s">
        <v>204</v>
      </c>
      <c r="CD305" s="296">
        <f>+CD304+1</f>
        <v>505</v>
      </c>
      <c r="CE305" s="361" t="s">
        <v>171</v>
      </c>
      <c r="CF305" s="362">
        <v>7.1400000000000005E-2</v>
      </c>
      <c r="CG305" s="362">
        <v>8.4000000000000005E-2</v>
      </c>
      <c r="CH305" s="362">
        <v>0.1043</v>
      </c>
    </row>
    <row r="306" spans="72:86" ht="15" thickBot="1" x14ac:dyDescent="0.25">
      <c r="BT306" s="296">
        <f>BT257</f>
        <v>100</v>
      </c>
      <c r="BU306" s="366" t="str">
        <f t="shared" ref="BU306:BU311" si="2">VLOOKUP(BT306,BT257:BU262,2,0)</f>
        <v>Construção de edificios</v>
      </c>
      <c r="BV306" s="367">
        <v>0.2034</v>
      </c>
      <c r="BW306" s="367">
        <v>0.22120000000000001</v>
      </c>
      <c r="BX306" s="367">
        <v>0.25</v>
      </c>
    </row>
    <row r="307" spans="72:86" ht="29.25" thickBot="1" x14ac:dyDescent="0.25">
      <c r="BT307" s="296">
        <v>200</v>
      </c>
      <c r="BU307" s="366" t="str">
        <f t="shared" si="2"/>
        <v>Construção de rodovias e ferrovias</v>
      </c>
      <c r="BV307" s="362">
        <v>0.19600000000000001</v>
      </c>
      <c r="BW307" s="362">
        <v>0.2097</v>
      </c>
      <c r="BX307" s="362">
        <v>0.24229999999999999</v>
      </c>
      <c r="CD307" s="296">
        <f>BT262</f>
        <v>600</v>
      </c>
      <c r="CE307" s="655" t="str">
        <f>BU262</f>
        <v>Fornecimento de Materiais e Equipamentos</v>
      </c>
      <c r="CF307" s="655"/>
      <c r="CG307" s="655"/>
      <c r="CH307" s="655"/>
    </row>
    <row r="308" spans="72:86" ht="57.75" thickBot="1" x14ac:dyDescent="0.25">
      <c r="BT308" s="296">
        <f>BT259</f>
        <v>300</v>
      </c>
      <c r="BU308" s="366" t="str">
        <f t="shared" si="2"/>
        <v>Construção de Redes de Abastecimento de Água, Coleta de Esgoto e Construções Correlatas</v>
      </c>
      <c r="BV308" s="362">
        <v>0.20760000000000001</v>
      </c>
      <c r="BW308" s="362">
        <v>0.24179999999999999</v>
      </c>
      <c r="BX308" s="362">
        <v>0.26440000000000002</v>
      </c>
      <c r="CD308" s="296">
        <f>+CD307+1</f>
        <v>601</v>
      </c>
      <c r="CE308" s="366" t="s">
        <v>167</v>
      </c>
      <c r="CF308" s="367">
        <v>1.4999999999999999E-2</v>
      </c>
      <c r="CG308" s="367">
        <v>3.4500000000000003E-2</v>
      </c>
      <c r="CH308" s="367">
        <v>4.4900000000000002E-2</v>
      </c>
    </row>
    <row r="309" spans="72:86" ht="57.75" thickBot="1" x14ac:dyDescent="0.25">
      <c r="BT309" s="296">
        <v>400</v>
      </c>
      <c r="BU309" s="366" t="str">
        <f t="shared" si="2"/>
        <v>Construção e Manutenção de Estações e Redes de Distribuição de Energia Elétrica</v>
      </c>
      <c r="BV309" s="362">
        <v>0.24</v>
      </c>
      <c r="BW309" s="362">
        <v>0.25840000000000002</v>
      </c>
      <c r="BX309" s="362">
        <v>0.27860000000000001</v>
      </c>
      <c r="CD309" s="296">
        <f>+CD308+1</f>
        <v>602</v>
      </c>
      <c r="CE309" s="361" t="s">
        <v>168</v>
      </c>
      <c r="CF309" s="362">
        <v>3.0000000000000001E-3</v>
      </c>
      <c r="CG309" s="362">
        <v>4.7999999999999996E-3</v>
      </c>
      <c r="CH309" s="362">
        <v>8.2000000000000007E-3</v>
      </c>
    </row>
    <row r="310" spans="72:86" ht="29.25" thickBot="1" x14ac:dyDescent="0.25">
      <c r="BT310" s="296">
        <v>500</v>
      </c>
      <c r="BU310" s="366" t="str">
        <f t="shared" si="2"/>
        <v>Portuárias, Marítimas e Fluviais</v>
      </c>
      <c r="BV310" s="362">
        <v>0.22800000000000001</v>
      </c>
      <c r="BW310" s="362">
        <v>0.27479999999999999</v>
      </c>
      <c r="BX310" s="362">
        <v>0.3095</v>
      </c>
      <c r="CD310" s="296">
        <f>+CD309+1</f>
        <v>603</v>
      </c>
      <c r="CE310" s="361" t="s">
        <v>169</v>
      </c>
      <c r="CF310" s="362">
        <v>5.5999999999999999E-3</v>
      </c>
      <c r="CG310" s="362">
        <v>8.5000000000000006E-3</v>
      </c>
      <c r="CH310" s="362">
        <v>8.8999999999999999E-3</v>
      </c>
    </row>
    <row r="311" spans="72:86" ht="29.25" thickBot="1" x14ac:dyDescent="0.25">
      <c r="BT311" s="296">
        <v>600</v>
      </c>
      <c r="BU311" s="366" t="str">
        <f t="shared" si="2"/>
        <v>Fornecimento de Materiais e Equipamentos</v>
      </c>
      <c r="BV311" s="362">
        <v>0.111</v>
      </c>
      <c r="BW311" s="362">
        <v>0.14019999999999999</v>
      </c>
      <c r="BX311" s="362">
        <v>0.16800000000000001</v>
      </c>
      <c r="CD311" s="296">
        <f>+CD310+1</f>
        <v>604</v>
      </c>
      <c r="CE311" s="361" t="s">
        <v>170</v>
      </c>
      <c r="CF311" s="362">
        <v>8.5000000000000006E-3</v>
      </c>
      <c r="CG311" s="362">
        <v>8.5000000000000006E-3</v>
      </c>
      <c r="CH311" s="362">
        <v>1.11E-2</v>
      </c>
    </row>
    <row r="312" spans="72:86" ht="15" thickBot="1" x14ac:dyDescent="0.25">
      <c r="CD312" s="296">
        <f>+CD311+1</f>
        <v>605</v>
      </c>
      <c r="CE312" s="361" t="s">
        <v>171</v>
      </c>
      <c r="CF312" s="362">
        <v>3.5000000000000003E-2</v>
      </c>
      <c r="CG312" s="362">
        <v>5.11E-2</v>
      </c>
      <c r="CH312" s="362">
        <v>6.2199999999999998E-2</v>
      </c>
    </row>
  </sheetData>
  <sheetProtection password="C5AB" sheet="1" objects="1" scenarios="1" formatCells="0" formatColumns="0" formatRows="0" selectLockedCells="1"/>
  <mergeCells count="31">
    <mergeCell ref="K16:AV17"/>
    <mergeCell ref="B29:F29"/>
    <mergeCell ref="B1:F1"/>
    <mergeCell ref="B4:F4"/>
    <mergeCell ref="C6:F6"/>
    <mergeCell ref="B12:F12"/>
    <mergeCell ref="D16:F16"/>
    <mergeCell ref="D18:F18"/>
    <mergeCell ref="D19:F19"/>
    <mergeCell ref="D23:E23"/>
    <mergeCell ref="B25:F25"/>
    <mergeCell ref="B26:F26"/>
    <mergeCell ref="B30:F30"/>
    <mergeCell ref="E45:F45"/>
    <mergeCell ref="B47:F47"/>
    <mergeCell ref="B52:F52"/>
    <mergeCell ref="B54:D54"/>
    <mergeCell ref="E54:F54"/>
    <mergeCell ref="CE307:CH307"/>
    <mergeCell ref="D56:E56"/>
    <mergeCell ref="BT255:BX255"/>
    <mergeCell ref="CE271:CH271"/>
    <mergeCell ref="CE279:CH279"/>
    <mergeCell ref="BT282:BX282"/>
    <mergeCell ref="BT287:BX287"/>
    <mergeCell ref="CE287:CH287"/>
    <mergeCell ref="BT288:BX288"/>
    <mergeCell ref="BT289:BX289"/>
    <mergeCell ref="BT293:BX293"/>
    <mergeCell ref="CE294:CH294"/>
    <mergeCell ref="CE300:CH300"/>
  </mergeCells>
  <conditionalFormatting sqref="E45:F45">
    <cfRule type="expression" dxfId="3" priority="3" stopIfTrue="1">
      <formula>$F$8="SIM"</formula>
    </cfRule>
  </conditionalFormatting>
  <conditionalFormatting sqref="E52:F53 B52:D56 E55:F56">
    <cfRule type="expression" dxfId="2" priority="2" stopIfTrue="1">
      <formula>OR($F$8="NÃO",$F$8="")</formula>
    </cfRule>
  </conditionalFormatting>
  <conditionalFormatting sqref="E54:F54">
    <cfRule type="expression" dxfId="1" priority="4" stopIfTrue="1">
      <formula>OR($F$8="NÃO",$F$8="")</formula>
    </cfRule>
  </conditionalFormatting>
  <conditionalFormatting sqref="F32:F36">
    <cfRule type="cellIs" dxfId="0" priority="1" stopIfTrue="1" operator="between">
      <formula>$C32</formula>
      <formula>$E32</formula>
    </cfRule>
  </conditionalFormatting>
  <dataValidations count="5">
    <dataValidation type="list" allowBlank="1" showInputMessage="1" showErrorMessage="1" sqref="E17:F17">
      <formula1>$CE$266:$CE$267</formula1>
    </dataValidation>
    <dataValidation type="list" allowBlank="1" showInputMessage="1" showErrorMessage="1" sqref="C6:F6">
      <formula1>$BU$257:$BU$262</formula1>
    </dataValidation>
    <dataValidation type="list" allowBlank="1" showInputMessage="1" showErrorMessage="1" sqref="F8">
      <formula1>"SIM, NÃO"</formula1>
    </dataValidation>
    <dataValidation type="decimal" allowBlank="1" showInputMessage="1" showErrorMessage="1" errorTitle="FORA DO INTERVALO" error="Deve-se adotar valor entre o 1º e 3º quartil" sqref="F32:F36">
      <formula1>C32</formula1>
      <formula2>E32</formula2>
    </dataValidation>
    <dataValidation type="decimal" allowBlank="1" showInputMessage="1" showErrorMessage="1" sqref="F38:F39">
      <formula1>C38</formula1>
      <formula2>E38</formula2>
    </dataValidation>
  </dataValidations>
  <printOptions horizontalCentered="1"/>
  <pageMargins left="0.78740157480314965" right="0.78740157480314965" top="0.39370078740157483" bottom="0.39370078740157483" header="0.51181102362204722" footer="0.51181102362204722"/>
  <pageSetup paperSize="9" scale="85" orientation="portrait" horizontalDpi="4294967295" verticalDpi="4294967295" r:id="rId1"/>
  <headerFooter alignWithMargins="0"/>
  <rowBreaks count="1" manualBreakCount="1">
    <brk id="2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zoomScaleNormal="100" zoomScaleSheetLayoutView="85" workbookViewId="0">
      <selection sqref="A1:N16"/>
    </sheetView>
  </sheetViews>
  <sheetFormatPr defaultRowHeight="15" x14ac:dyDescent="0.25"/>
  <cols>
    <col min="2" max="2" width="14" customWidth="1"/>
    <col min="3" max="3" width="26" customWidth="1"/>
    <col min="4" max="4" width="10.85546875" customWidth="1"/>
    <col min="5" max="5" width="15.5703125" customWidth="1"/>
    <col min="6" max="6" width="14.28515625" customWidth="1"/>
    <col min="7" max="7" width="10.42578125" customWidth="1"/>
    <col min="8" max="8" width="11.28515625" customWidth="1"/>
    <col min="9" max="9" width="13.5703125" bestFit="1" customWidth="1"/>
    <col min="10" max="11" width="11.28515625" customWidth="1"/>
    <col min="12" max="12" width="16.42578125" customWidth="1"/>
    <col min="13" max="14" width="11.28515625" customWidth="1"/>
    <col min="15" max="15" width="14.42578125" bestFit="1" customWidth="1"/>
    <col min="16" max="16" width="31.7109375" bestFit="1" customWidth="1"/>
    <col min="17" max="17" width="13.85546875" customWidth="1"/>
  </cols>
  <sheetData>
    <row r="1" spans="1:18" ht="14.45" customHeight="1" x14ac:dyDescent="0.25">
      <c r="A1" s="33"/>
      <c r="B1" s="34"/>
      <c r="C1" s="683" t="s">
        <v>3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5"/>
    </row>
    <row r="2" spans="1:18" ht="14.45" customHeight="1" x14ac:dyDescent="0.25">
      <c r="A2" s="26"/>
      <c r="B2" s="35"/>
      <c r="C2" s="686" t="s">
        <v>285</v>
      </c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8"/>
    </row>
    <row r="3" spans="1:18" ht="14.45" customHeight="1" x14ac:dyDescent="0.25">
      <c r="A3" s="27"/>
      <c r="B3" s="36"/>
      <c r="C3" s="683" t="s">
        <v>403</v>
      </c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5"/>
    </row>
    <row r="4" spans="1:18" ht="20.45" customHeight="1" x14ac:dyDescent="0.25">
      <c r="A4" s="555" t="s">
        <v>28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7"/>
    </row>
    <row r="5" spans="1:18" ht="21.75" customHeight="1" x14ac:dyDescent="0.25">
      <c r="A5" s="53" t="s">
        <v>4</v>
      </c>
      <c r="B5" s="697" t="s">
        <v>206</v>
      </c>
      <c r="C5" s="698"/>
      <c r="D5" s="698"/>
      <c r="E5" s="698"/>
      <c r="F5" s="698"/>
      <c r="G5" s="698"/>
      <c r="H5" s="698"/>
      <c r="I5" s="698"/>
      <c r="J5" s="698"/>
      <c r="K5" s="699"/>
      <c r="L5" s="558" t="s">
        <v>53</v>
      </c>
      <c r="M5" s="559"/>
      <c r="N5" s="560"/>
    </row>
    <row r="6" spans="1:18" ht="14.45" customHeight="1" x14ac:dyDescent="0.25">
      <c r="A6" s="53" t="s">
        <v>5</v>
      </c>
      <c r="B6" s="697" t="s">
        <v>286</v>
      </c>
      <c r="C6" s="698"/>
      <c r="D6" s="698"/>
      <c r="E6" s="698"/>
      <c r="F6" s="698"/>
      <c r="G6" s="698"/>
      <c r="H6" s="698"/>
      <c r="I6" s="698"/>
      <c r="J6" s="698"/>
      <c r="K6" s="699"/>
      <c r="L6" s="623"/>
      <c r="M6" s="624"/>
      <c r="N6" s="625"/>
    </row>
    <row r="7" spans="1:18" ht="14.45" customHeight="1" x14ac:dyDescent="0.25">
      <c r="A7" s="53" t="s">
        <v>6</v>
      </c>
      <c r="B7" s="697" t="s">
        <v>287</v>
      </c>
      <c r="C7" s="698"/>
      <c r="D7" s="698"/>
      <c r="E7" s="698"/>
      <c r="F7" s="698"/>
      <c r="G7" s="698"/>
      <c r="H7" s="698"/>
      <c r="I7" s="698"/>
      <c r="J7" s="698"/>
      <c r="K7" s="699"/>
      <c r="L7" s="623"/>
      <c r="M7" s="624"/>
      <c r="N7" s="625"/>
    </row>
    <row r="8" spans="1:18" ht="14.45" customHeight="1" x14ac:dyDescent="0.25">
      <c r="A8" s="53" t="s">
        <v>8</v>
      </c>
      <c r="B8" s="697" t="s">
        <v>324</v>
      </c>
      <c r="C8" s="698"/>
      <c r="D8" s="698"/>
      <c r="E8" s="698"/>
      <c r="F8" s="698"/>
      <c r="G8" s="698"/>
      <c r="H8" s="698"/>
      <c r="I8" s="698"/>
      <c r="J8" s="698"/>
      <c r="K8" s="699"/>
      <c r="L8" s="626"/>
      <c r="M8" s="627"/>
      <c r="N8" s="628"/>
    </row>
    <row r="9" spans="1:18" ht="15" customHeight="1" x14ac:dyDescent="0.25">
      <c r="A9" s="689" t="s">
        <v>13</v>
      </c>
      <c r="B9" s="693" t="s">
        <v>14</v>
      </c>
      <c r="C9" s="694"/>
      <c r="D9" s="702" t="s">
        <v>2</v>
      </c>
      <c r="E9" s="704" t="s">
        <v>29</v>
      </c>
      <c r="F9" s="691" t="s">
        <v>15</v>
      </c>
      <c r="G9" s="640"/>
      <c r="H9" s="692"/>
      <c r="I9" s="691" t="s">
        <v>54</v>
      </c>
      <c r="J9" s="640"/>
      <c r="K9" s="692"/>
      <c r="L9" s="691" t="s">
        <v>55</v>
      </c>
      <c r="M9" s="640"/>
      <c r="N9" s="692"/>
    </row>
    <row r="10" spans="1:18" x14ac:dyDescent="0.25">
      <c r="A10" s="690" t="s">
        <v>13</v>
      </c>
      <c r="B10" s="695"/>
      <c r="C10" s="696"/>
      <c r="D10" s="703"/>
      <c r="E10" s="705"/>
      <c r="F10" s="23" t="s">
        <v>30</v>
      </c>
      <c r="G10" s="23" t="s">
        <v>2</v>
      </c>
      <c r="H10" s="38" t="s">
        <v>32</v>
      </c>
      <c r="I10" s="23" t="s">
        <v>30</v>
      </c>
      <c r="J10" s="23" t="s">
        <v>2</v>
      </c>
      <c r="K10" s="38" t="s">
        <v>32</v>
      </c>
      <c r="L10" s="23" t="s">
        <v>30</v>
      </c>
      <c r="M10" s="23" t="s">
        <v>2</v>
      </c>
      <c r="N10" s="38" t="s">
        <v>32</v>
      </c>
    </row>
    <row r="11" spans="1:18" x14ac:dyDescent="0.25">
      <c r="A11" s="181">
        <v>1</v>
      </c>
      <c r="B11" s="182" t="s">
        <v>10</v>
      </c>
      <c r="C11" s="182"/>
      <c r="D11" s="183">
        <v>5.4276552816458516E-3</v>
      </c>
      <c r="E11" s="184">
        <v>11317.25</v>
      </c>
      <c r="F11" s="185">
        <v>11317.25</v>
      </c>
      <c r="G11" s="183">
        <v>1</v>
      </c>
      <c r="H11" s="183">
        <v>1</v>
      </c>
      <c r="I11" s="185">
        <v>0</v>
      </c>
      <c r="J11" s="183"/>
      <c r="K11" s="183">
        <v>1</v>
      </c>
      <c r="L11" s="185">
        <v>0</v>
      </c>
      <c r="M11" s="183"/>
      <c r="N11" s="183">
        <v>1</v>
      </c>
      <c r="O11" s="199"/>
      <c r="P11" s="1"/>
      <c r="R11" s="1"/>
    </row>
    <row r="12" spans="1:18" x14ac:dyDescent="0.25">
      <c r="A12" s="240" t="s">
        <v>207</v>
      </c>
      <c r="B12" s="189" t="s">
        <v>224</v>
      </c>
      <c r="C12" s="190"/>
      <c r="D12" s="186">
        <v>0.98383851464571526</v>
      </c>
      <c r="E12" s="187">
        <v>2051410.0199999998</v>
      </c>
      <c r="F12" s="188">
        <v>820564.00799999991</v>
      </c>
      <c r="G12" s="186">
        <v>0.4</v>
      </c>
      <c r="H12" s="183">
        <v>0.4</v>
      </c>
      <c r="I12" s="185">
        <v>820564.00799999991</v>
      </c>
      <c r="J12" s="186">
        <v>0.4</v>
      </c>
      <c r="K12" s="183">
        <v>0.8</v>
      </c>
      <c r="L12" s="185">
        <v>410282.00399999996</v>
      </c>
      <c r="M12" s="186">
        <v>0.2</v>
      </c>
      <c r="N12" s="183">
        <v>1</v>
      </c>
      <c r="O12" s="199"/>
      <c r="P12" s="1"/>
      <c r="R12" s="1"/>
    </row>
    <row r="13" spans="1:18" x14ac:dyDescent="0.25">
      <c r="A13" s="240" t="s">
        <v>208</v>
      </c>
      <c r="B13" s="189" t="s">
        <v>69</v>
      </c>
      <c r="C13" s="190"/>
      <c r="D13" s="186">
        <v>1.073383007263886E-2</v>
      </c>
      <c r="E13" s="187">
        <v>22381.200000000001</v>
      </c>
      <c r="F13" s="188">
        <v>5595.3</v>
      </c>
      <c r="G13" s="186">
        <v>0.25</v>
      </c>
      <c r="H13" s="183">
        <v>0.25</v>
      </c>
      <c r="I13" s="185">
        <v>11190.6</v>
      </c>
      <c r="J13" s="186">
        <v>0.5</v>
      </c>
      <c r="K13" s="183">
        <v>0.75</v>
      </c>
      <c r="L13" s="185">
        <v>5595.3</v>
      </c>
      <c r="M13" s="186">
        <v>0.25</v>
      </c>
      <c r="N13" s="183">
        <v>1</v>
      </c>
      <c r="O13" s="199"/>
      <c r="P13" s="1"/>
      <c r="R13" s="1"/>
    </row>
    <row r="14" spans="1:18" x14ac:dyDescent="0.25">
      <c r="A14" s="178"/>
      <c r="B14" s="497"/>
      <c r="C14" s="497"/>
      <c r="D14" s="498">
        <v>1</v>
      </c>
      <c r="E14" s="499">
        <v>2085108.4699999997</v>
      </c>
      <c r="F14" s="179"/>
      <c r="G14" s="180"/>
      <c r="H14" s="191"/>
      <c r="I14" s="179"/>
      <c r="J14" s="180"/>
      <c r="K14" s="191"/>
      <c r="L14" s="179"/>
      <c r="M14" s="180"/>
      <c r="N14" s="191"/>
      <c r="P14" s="1"/>
      <c r="R14" s="1"/>
    </row>
    <row r="15" spans="1:18" x14ac:dyDescent="0.25">
      <c r="A15" s="25"/>
      <c r="B15" s="706" t="s">
        <v>16</v>
      </c>
      <c r="C15" s="706"/>
      <c r="D15" s="706"/>
      <c r="E15" s="707"/>
      <c r="F15" s="488">
        <v>837476.55799999996</v>
      </c>
      <c r="G15" s="489"/>
      <c r="H15" s="490"/>
      <c r="I15" s="488">
        <v>831754.60799999989</v>
      </c>
      <c r="J15" s="489"/>
      <c r="K15" s="490"/>
      <c r="L15" s="488">
        <v>415877.30399999995</v>
      </c>
      <c r="M15" s="489"/>
      <c r="N15" s="490"/>
      <c r="P15" s="1"/>
    </row>
    <row r="16" spans="1:18" x14ac:dyDescent="0.25">
      <c r="A16" s="24"/>
      <c r="B16" s="700" t="s">
        <v>17</v>
      </c>
      <c r="C16" s="700"/>
      <c r="D16" s="700"/>
      <c r="E16" s="701"/>
      <c r="F16" s="491">
        <v>837476.55799999996</v>
      </c>
      <c r="G16" s="492">
        <v>0.4016465186580917</v>
      </c>
      <c r="H16" s="493">
        <v>0.4016465186580917</v>
      </c>
      <c r="I16" s="491">
        <v>1669231.1659999997</v>
      </c>
      <c r="J16" s="492">
        <v>0.39890232089460553</v>
      </c>
      <c r="K16" s="493">
        <v>0.80054883955269718</v>
      </c>
      <c r="L16" s="491">
        <v>2085108.4699999997</v>
      </c>
      <c r="M16" s="492">
        <v>0.19945116044730277</v>
      </c>
      <c r="N16" s="493">
        <v>1</v>
      </c>
      <c r="P16" s="1"/>
    </row>
  </sheetData>
  <mergeCells count="19">
    <mergeCell ref="B16:E16"/>
    <mergeCell ref="D9:D10"/>
    <mergeCell ref="E9:E10"/>
    <mergeCell ref="F9:H9"/>
    <mergeCell ref="B15:E15"/>
    <mergeCell ref="C1:N1"/>
    <mergeCell ref="C2:N2"/>
    <mergeCell ref="C3:N3"/>
    <mergeCell ref="A4:N4"/>
    <mergeCell ref="A9:A10"/>
    <mergeCell ref="I9:K9"/>
    <mergeCell ref="L9:N9"/>
    <mergeCell ref="B9:C10"/>
    <mergeCell ref="L5:N5"/>
    <mergeCell ref="L6:N8"/>
    <mergeCell ref="B5:K5"/>
    <mergeCell ref="B6:K6"/>
    <mergeCell ref="B7:K7"/>
    <mergeCell ref="B8:K8"/>
  </mergeCells>
  <phoneticPr fontId="2" type="noConversion"/>
  <dataValidations disablePrompts="1" count="1">
    <dataValidation type="list" allowBlank="1" showInputMessage="1" showErrorMessage="1" sqref="Q3">
      <formula1>$U$3:$U$7</formula1>
    </dataValidation>
  </dataValidations>
  <pageMargins left="0.23622047244094491" right="0.23622047244094491" top="0.35433070866141736" bottom="0.55118110236220474" header="0.31496062992125984" footer="0.31496062992125984"/>
  <pageSetup paperSize="9" scale="76" fitToHeight="0" orientation="landscape" horizontalDpi="4294967292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6"/>
  <sheetViews>
    <sheetView view="pageBreakPreview" zoomScale="85" zoomScaleNormal="115" zoomScaleSheetLayoutView="85" workbookViewId="0">
      <selection activeCell="B8" sqref="B8:G8"/>
    </sheetView>
  </sheetViews>
  <sheetFormatPr defaultColWidth="9.140625" defaultRowHeight="14.25" x14ac:dyDescent="0.2"/>
  <cols>
    <col min="1" max="1" width="10.140625" style="15" customWidth="1"/>
    <col min="2" max="2" width="10.28515625" style="15" customWidth="1"/>
    <col min="3" max="3" width="15.7109375" style="15" customWidth="1"/>
    <col min="4" max="4" width="11" style="15" customWidth="1"/>
    <col min="5" max="5" width="21" style="15" customWidth="1"/>
    <col min="6" max="6" width="27.7109375" style="15" customWidth="1"/>
    <col min="7" max="7" width="12.28515625" style="15" customWidth="1"/>
    <col min="8" max="8" width="17" style="15" customWidth="1"/>
    <col min="9" max="9" width="10.42578125" style="15" bestFit="1" customWidth="1"/>
    <col min="10" max="10" width="4.5703125" style="15" customWidth="1"/>
    <col min="11" max="11" width="9.140625" style="15"/>
    <col min="12" max="12" width="14.42578125" style="15" customWidth="1"/>
    <col min="13" max="13" width="7.140625" style="77" customWidth="1"/>
    <col min="14" max="14" width="11" style="15" customWidth="1"/>
    <col min="15" max="15" width="13.5703125" style="15" customWidth="1"/>
    <col min="16" max="16" width="15.7109375" style="15" customWidth="1"/>
    <col min="17" max="17" width="11.5703125" style="15" customWidth="1"/>
    <col min="18" max="16384" width="9.140625" style="15"/>
  </cols>
  <sheetData>
    <row r="1" spans="1:11" ht="14.45" customHeight="1" x14ac:dyDescent="0.2">
      <c r="A1" s="32"/>
      <c r="B1" s="34"/>
      <c r="C1" s="684" t="s">
        <v>3</v>
      </c>
      <c r="D1" s="684"/>
      <c r="E1" s="684"/>
      <c r="F1" s="684"/>
      <c r="G1" s="684"/>
      <c r="H1" s="685"/>
    </row>
    <row r="2" spans="1:11" ht="14.45" customHeight="1" x14ac:dyDescent="0.2">
      <c r="A2" s="21"/>
      <c r="B2" s="35"/>
      <c r="C2" s="687" t="s">
        <v>285</v>
      </c>
      <c r="D2" s="687"/>
      <c r="E2" s="687"/>
      <c r="F2" s="687"/>
      <c r="G2" s="687"/>
      <c r="H2" s="688"/>
    </row>
    <row r="3" spans="1:11" ht="14.45" customHeight="1" x14ac:dyDescent="0.2">
      <c r="A3" s="22"/>
      <c r="B3" s="36"/>
      <c r="C3" s="684" t="s">
        <v>403</v>
      </c>
      <c r="D3" s="684"/>
      <c r="E3" s="684"/>
      <c r="F3" s="684"/>
      <c r="G3" s="684"/>
      <c r="H3" s="685"/>
    </row>
    <row r="4" spans="1:11" ht="20.45" customHeight="1" x14ac:dyDescent="0.2">
      <c r="A4" s="738" t="s">
        <v>103</v>
      </c>
      <c r="B4" s="738"/>
      <c r="C4" s="739"/>
      <c r="D4" s="739"/>
      <c r="E4" s="739"/>
      <c r="F4" s="739"/>
      <c r="G4" s="739"/>
      <c r="H4" s="739"/>
    </row>
    <row r="5" spans="1:11" ht="24" customHeight="1" x14ac:dyDescent="0.2">
      <c r="A5" s="20" t="s">
        <v>4</v>
      </c>
      <c r="B5" s="716" t="s">
        <v>206</v>
      </c>
      <c r="C5" s="716"/>
      <c r="D5" s="716"/>
      <c r="E5" s="716"/>
      <c r="F5" s="716"/>
      <c r="G5" s="716"/>
      <c r="H5" s="259" t="s">
        <v>53</v>
      </c>
    </row>
    <row r="6" spans="1:11" ht="14.45" customHeight="1" x14ac:dyDescent="0.2">
      <c r="A6" s="20" t="s">
        <v>5</v>
      </c>
      <c r="B6" s="710" t="s">
        <v>286</v>
      </c>
      <c r="C6" s="710"/>
      <c r="D6" s="710"/>
      <c r="E6" s="710"/>
      <c r="F6" s="710"/>
      <c r="G6" s="710"/>
      <c r="H6" s="769"/>
    </row>
    <row r="7" spans="1:11" ht="14.45" customHeight="1" x14ac:dyDescent="0.2">
      <c r="A7" s="20" t="s">
        <v>6</v>
      </c>
      <c r="B7" s="710" t="s">
        <v>287</v>
      </c>
      <c r="C7" s="710"/>
      <c r="D7" s="710"/>
      <c r="E7" s="710"/>
      <c r="F7" s="710"/>
      <c r="G7" s="710"/>
      <c r="H7" s="769"/>
    </row>
    <row r="8" spans="1:11" ht="24.75" customHeight="1" x14ac:dyDescent="0.2">
      <c r="A8" s="54" t="s">
        <v>8</v>
      </c>
      <c r="B8" s="569" t="s">
        <v>324</v>
      </c>
      <c r="C8" s="570"/>
      <c r="D8" s="570"/>
      <c r="E8" s="570"/>
      <c r="F8" s="570"/>
      <c r="G8" s="570"/>
      <c r="H8" s="770"/>
    </row>
    <row r="9" spans="1:11" ht="12.75" hidden="1" customHeight="1" x14ac:dyDescent="0.2">
      <c r="A9" s="774"/>
      <c r="B9" s="775"/>
      <c r="C9" s="775"/>
      <c r="D9" s="775"/>
      <c r="E9" s="775"/>
      <c r="F9" s="775"/>
      <c r="G9" s="510"/>
      <c r="H9" s="260"/>
    </row>
    <row r="10" spans="1:11" ht="30.6" customHeight="1" x14ac:dyDescent="0.2">
      <c r="A10" s="771" t="s">
        <v>56</v>
      </c>
      <c r="B10" s="772"/>
      <c r="C10" s="772"/>
      <c r="D10" s="772"/>
      <c r="E10" s="772"/>
      <c r="F10" s="773"/>
      <c r="G10" s="55" t="s">
        <v>42</v>
      </c>
      <c r="H10" s="201" t="s">
        <v>0</v>
      </c>
    </row>
    <row r="11" spans="1:11" ht="13.9" hidden="1" customHeight="1" x14ac:dyDescent="0.2">
      <c r="A11" s="756" t="s">
        <v>104</v>
      </c>
      <c r="B11" s="757" t="s">
        <v>105</v>
      </c>
      <c r="C11" s="758"/>
      <c r="D11" s="759"/>
      <c r="E11" s="740" t="s">
        <v>106</v>
      </c>
      <c r="F11" s="261" t="s">
        <v>107</v>
      </c>
      <c r="G11" s="29"/>
      <c r="H11" s="30">
        <v>0</v>
      </c>
      <c r="I11" s="172" t="e">
        <v>#REF!</v>
      </c>
      <c r="K11" s="15">
        <v>3308.24</v>
      </c>
    </row>
    <row r="12" spans="1:11" hidden="1" x14ac:dyDescent="0.2">
      <c r="A12" s="756"/>
      <c r="B12" s="760"/>
      <c r="C12" s="761"/>
      <c r="D12" s="762"/>
      <c r="E12" s="742"/>
      <c r="F12" s="261" t="s">
        <v>108</v>
      </c>
      <c r="G12" s="176"/>
      <c r="H12" s="263"/>
    </row>
    <row r="13" spans="1:11" hidden="1" x14ac:dyDescent="0.2">
      <c r="A13" s="756"/>
      <c r="B13" s="760"/>
      <c r="C13" s="761"/>
      <c r="D13" s="762"/>
      <c r="E13" s="740" t="s">
        <v>109</v>
      </c>
      <c r="F13" s="261" t="s">
        <v>107</v>
      </c>
      <c r="G13" s="387"/>
      <c r="H13" s="30">
        <v>0</v>
      </c>
    </row>
    <row r="14" spans="1:11" hidden="1" x14ac:dyDescent="0.2">
      <c r="A14" s="756"/>
      <c r="B14" s="760"/>
      <c r="C14" s="761"/>
      <c r="D14" s="762"/>
      <c r="E14" s="742"/>
      <c r="F14" s="261" t="s">
        <v>108</v>
      </c>
      <c r="G14" s="388"/>
      <c r="H14" s="263"/>
    </row>
    <row r="15" spans="1:11" hidden="1" x14ac:dyDescent="0.2">
      <c r="A15" s="756"/>
      <c r="B15" s="760"/>
      <c r="C15" s="761"/>
      <c r="D15" s="762"/>
      <c r="E15" s="740" t="s">
        <v>110</v>
      </c>
      <c r="F15" s="261" t="s">
        <v>107</v>
      </c>
      <c r="G15" s="387"/>
      <c r="H15" s="30">
        <v>0</v>
      </c>
    </row>
    <row r="16" spans="1:11" hidden="1" x14ac:dyDescent="0.2">
      <c r="A16" s="756"/>
      <c r="B16" s="760"/>
      <c r="C16" s="761"/>
      <c r="D16" s="762"/>
      <c r="E16" s="742"/>
      <c r="F16" s="261" t="s">
        <v>108</v>
      </c>
      <c r="G16" s="388"/>
      <c r="H16" s="30">
        <v>0</v>
      </c>
    </row>
    <row r="17" spans="1:8" ht="21" x14ac:dyDescent="0.2">
      <c r="A17" s="756"/>
      <c r="B17" s="760"/>
      <c r="C17" s="761"/>
      <c r="D17" s="762"/>
      <c r="E17" s="389"/>
      <c r="F17" s="471" t="s">
        <v>265</v>
      </c>
      <c r="G17" s="388"/>
      <c r="H17" s="30"/>
    </row>
    <row r="18" spans="1:8" x14ac:dyDescent="0.2">
      <c r="A18" s="756"/>
      <c r="B18" s="760"/>
      <c r="C18" s="761"/>
      <c r="D18" s="762"/>
      <c r="E18" s="740" t="s">
        <v>307</v>
      </c>
      <c r="F18" s="261" t="s">
        <v>107</v>
      </c>
      <c r="G18" s="387"/>
      <c r="H18" s="30">
        <v>0</v>
      </c>
    </row>
    <row r="19" spans="1:8" x14ac:dyDescent="0.2">
      <c r="A19" s="756"/>
      <c r="B19" s="760"/>
      <c r="C19" s="761"/>
      <c r="D19" s="762"/>
      <c r="E19" s="741"/>
      <c r="F19" s="261" t="s">
        <v>250</v>
      </c>
      <c r="G19" s="387">
        <v>20</v>
      </c>
      <c r="H19" s="30"/>
    </row>
    <row r="20" spans="1:8" x14ac:dyDescent="0.2">
      <c r="A20" s="756"/>
      <c r="B20" s="760"/>
      <c r="C20" s="761"/>
      <c r="D20" s="762"/>
      <c r="E20" s="742"/>
      <c r="F20" s="261" t="s">
        <v>108</v>
      </c>
      <c r="G20" s="388">
        <v>9</v>
      </c>
      <c r="H20" s="30">
        <v>9</v>
      </c>
    </row>
    <row r="21" spans="1:8" x14ac:dyDescent="0.2">
      <c r="A21" s="756"/>
      <c r="B21" s="760"/>
      <c r="C21" s="761"/>
      <c r="D21" s="762"/>
      <c r="E21" s="262"/>
      <c r="F21" s="261" t="s">
        <v>260</v>
      </c>
      <c r="G21" s="388">
        <v>7</v>
      </c>
      <c r="H21" s="30"/>
    </row>
    <row r="22" spans="1:8" x14ac:dyDescent="0.2">
      <c r="A22" s="756"/>
      <c r="B22" s="760"/>
      <c r="C22" s="761"/>
      <c r="D22" s="762"/>
      <c r="E22" s="262"/>
      <c r="F22" s="261" t="s">
        <v>111</v>
      </c>
      <c r="G22" s="388">
        <v>0</v>
      </c>
      <c r="H22" s="30">
        <v>0</v>
      </c>
    </row>
    <row r="23" spans="1:8" x14ac:dyDescent="0.2">
      <c r="A23" s="756"/>
      <c r="B23" s="760"/>
      <c r="C23" s="761"/>
      <c r="D23" s="762"/>
      <c r="E23" s="264"/>
      <c r="F23" s="261" t="s">
        <v>252</v>
      </c>
      <c r="G23" s="387">
        <v>0</v>
      </c>
      <c r="H23" s="30">
        <v>0</v>
      </c>
    </row>
    <row r="24" spans="1:8" x14ac:dyDescent="0.2">
      <c r="A24" s="756"/>
      <c r="B24" s="760"/>
      <c r="C24" s="761"/>
      <c r="D24" s="762"/>
      <c r="E24" s="264"/>
      <c r="F24" s="261" t="s">
        <v>112</v>
      </c>
      <c r="G24" s="387">
        <v>737</v>
      </c>
      <c r="H24" s="30">
        <v>737</v>
      </c>
    </row>
    <row r="25" spans="1:8" x14ac:dyDescent="0.2">
      <c r="A25" s="756"/>
      <c r="B25" s="760"/>
      <c r="C25" s="761"/>
      <c r="D25" s="762"/>
      <c r="E25" s="264"/>
      <c r="F25" s="261" t="s">
        <v>248</v>
      </c>
      <c r="G25" s="29">
        <v>0</v>
      </c>
      <c r="H25" s="30">
        <v>0</v>
      </c>
    </row>
    <row r="26" spans="1:8" ht="15" customHeight="1" x14ac:dyDescent="0.2">
      <c r="A26" s="756"/>
      <c r="B26" s="760"/>
      <c r="C26" s="761"/>
      <c r="D26" s="762"/>
      <c r="E26" s="766" t="s">
        <v>113</v>
      </c>
      <c r="F26" s="261" t="s">
        <v>248</v>
      </c>
      <c r="G26" s="29">
        <v>0</v>
      </c>
      <c r="H26" s="30">
        <v>0</v>
      </c>
    </row>
    <row r="27" spans="1:8" x14ac:dyDescent="0.2">
      <c r="A27" s="756"/>
      <c r="B27" s="760"/>
      <c r="C27" s="761"/>
      <c r="D27" s="762"/>
      <c r="E27" s="767"/>
      <c r="F27" s="261" t="s">
        <v>114</v>
      </c>
      <c r="G27" s="29">
        <v>0</v>
      </c>
      <c r="H27" s="30">
        <v>0</v>
      </c>
    </row>
    <row r="28" spans="1:8" x14ac:dyDescent="0.2">
      <c r="A28" s="756"/>
      <c r="B28" s="760"/>
      <c r="C28" s="761"/>
      <c r="D28" s="762"/>
      <c r="E28" s="767"/>
      <c r="F28" s="261" t="s">
        <v>115</v>
      </c>
      <c r="G28" s="29">
        <v>0</v>
      </c>
      <c r="H28" s="30">
        <v>0</v>
      </c>
    </row>
    <row r="29" spans="1:8" ht="21" x14ac:dyDescent="0.2">
      <c r="A29" s="756"/>
      <c r="B29" s="760"/>
      <c r="C29" s="761"/>
      <c r="D29" s="762"/>
      <c r="E29" s="767"/>
      <c r="F29" s="470" t="s">
        <v>251</v>
      </c>
      <c r="G29" s="29">
        <v>1</v>
      </c>
      <c r="H29" s="30"/>
    </row>
    <row r="30" spans="1:8" x14ac:dyDescent="0.2">
      <c r="A30" s="756"/>
      <c r="B30" s="760"/>
      <c r="C30" s="761"/>
      <c r="D30" s="762"/>
      <c r="E30" s="767"/>
      <c r="F30" s="261" t="s">
        <v>116</v>
      </c>
      <c r="G30" s="29">
        <v>0</v>
      </c>
      <c r="H30" s="30">
        <v>0</v>
      </c>
    </row>
    <row r="31" spans="1:8" x14ac:dyDescent="0.2">
      <c r="A31" s="756"/>
      <c r="B31" s="760"/>
      <c r="C31" s="761"/>
      <c r="D31" s="762"/>
      <c r="E31" s="767"/>
      <c r="F31" s="261" t="s">
        <v>117</v>
      </c>
      <c r="G31" s="29">
        <v>0</v>
      </c>
      <c r="H31" s="30">
        <v>0</v>
      </c>
    </row>
    <row r="32" spans="1:8" x14ac:dyDescent="0.2">
      <c r="A32" s="756"/>
      <c r="B32" s="760"/>
      <c r="C32" s="761"/>
      <c r="D32" s="762"/>
      <c r="E32" s="767"/>
      <c r="F32" s="261" t="s">
        <v>118</v>
      </c>
      <c r="G32" s="29">
        <v>0</v>
      </c>
      <c r="H32" s="30">
        <v>0</v>
      </c>
    </row>
    <row r="33" spans="1:14" x14ac:dyDescent="0.2">
      <c r="A33" s="756"/>
      <c r="B33" s="760"/>
      <c r="C33" s="761"/>
      <c r="D33" s="762"/>
      <c r="E33" s="767"/>
      <c r="F33" s="261" t="s">
        <v>119</v>
      </c>
      <c r="G33" s="29">
        <v>0</v>
      </c>
      <c r="H33" s="30">
        <v>0</v>
      </c>
    </row>
    <row r="34" spans="1:14" x14ac:dyDescent="0.2">
      <c r="A34" s="756"/>
      <c r="B34" s="760"/>
      <c r="C34" s="761"/>
      <c r="D34" s="762"/>
      <c r="E34" s="767"/>
      <c r="F34" s="261" t="s">
        <v>120</v>
      </c>
      <c r="G34" s="29">
        <v>0</v>
      </c>
      <c r="H34" s="30">
        <v>0</v>
      </c>
    </row>
    <row r="35" spans="1:14" x14ac:dyDescent="0.2">
      <c r="A35" s="756"/>
      <c r="B35" s="760"/>
      <c r="C35" s="761"/>
      <c r="D35" s="762"/>
      <c r="E35" s="767"/>
      <c r="F35" s="261" t="s">
        <v>121</v>
      </c>
      <c r="G35" s="29">
        <v>0</v>
      </c>
      <c r="H35" s="30">
        <v>0</v>
      </c>
    </row>
    <row r="36" spans="1:14" x14ac:dyDescent="0.2">
      <c r="A36" s="756"/>
      <c r="B36" s="760"/>
      <c r="C36" s="761"/>
      <c r="D36" s="762"/>
      <c r="E36" s="768"/>
      <c r="F36" s="261" t="s">
        <v>256</v>
      </c>
      <c r="G36" s="29">
        <v>0</v>
      </c>
      <c r="H36" s="30">
        <v>0</v>
      </c>
    </row>
    <row r="37" spans="1:14" x14ac:dyDescent="0.2">
      <c r="A37" s="756"/>
      <c r="B37" s="760"/>
      <c r="C37" s="761"/>
      <c r="D37" s="762"/>
      <c r="E37" s="264"/>
      <c r="F37" s="261" t="s">
        <v>122</v>
      </c>
      <c r="G37" s="29">
        <v>737</v>
      </c>
      <c r="H37" s="30">
        <v>737</v>
      </c>
    </row>
    <row r="38" spans="1:14" x14ac:dyDescent="0.2">
      <c r="A38" s="756"/>
      <c r="B38" s="760"/>
      <c r="C38" s="761"/>
      <c r="D38" s="762"/>
      <c r="E38" s="264"/>
      <c r="F38" s="261" t="s">
        <v>249</v>
      </c>
      <c r="G38" s="29">
        <v>3</v>
      </c>
      <c r="H38" s="30"/>
    </row>
    <row r="39" spans="1:14" x14ac:dyDescent="0.2">
      <c r="A39" s="756"/>
      <c r="B39" s="763"/>
      <c r="C39" s="764"/>
      <c r="D39" s="765"/>
      <c r="E39" s="264"/>
      <c r="F39" s="261" t="s">
        <v>123</v>
      </c>
      <c r="G39" s="29">
        <v>737</v>
      </c>
      <c r="H39" s="30">
        <v>737</v>
      </c>
    </row>
    <row r="40" spans="1:14" s="77" customFormat="1" hidden="1" x14ac:dyDescent="0.2">
      <c r="A40" s="743" t="s">
        <v>124</v>
      </c>
      <c r="B40" s="746" t="s">
        <v>125</v>
      </c>
      <c r="C40" s="747"/>
      <c r="D40" s="748"/>
      <c r="E40" s="755" t="s">
        <v>126</v>
      </c>
      <c r="F40" s="755"/>
      <c r="G40" s="29" t="e">
        <v>#REF!</v>
      </c>
      <c r="H40" s="30" t="e">
        <v>#REF!</v>
      </c>
      <c r="I40" s="15"/>
      <c r="J40" s="15"/>
      <c r="K40" s="15"/>
      <c r="L40" s="15"/>
      <c r="N40" s="15"/>
    </row>
    <row r="41" spans="1:14" hidden="1" x14ac:dyDescent="0.2">
      <c r="A41" s="744"/>
      <c r="B41" s="749"/>
      <c r="C41" s="750"/>
      <c r="D41" s="751"/>
      <c r="E41" s="755" t="s">
        <v>127</v>
      </c>
      <c r="F41" s="755"/>
      <c r="G41" s="29">
        <v>0</v>
      </c>
      <c r="H41" s="30">
        <v>0</v>
      </c>
    </row>
    <row r="42" spans="1:14" hidden="1" x14ac:dyDescent="0.2">
      <c r="A42" s="744"/>
      <c r="B42" s="752"/>
      <c r="C42" s="753"/>
      <c r="D42" s="754"/>
      <c r="E42" s="755" t="s">
        <v>128</v>
      </c>
      <c r="F42" s="755"/>
      <c r="G42" s="29" t="e">
        <v>#REF!</v>
      </c>
      <c r="H42" s="30" t="e">
        <v>#REF!</v>
      </c>
    </row>
    <row r="43" spans="1:14" hidden="1" x14ac:dyDescent="0.2">
      <c r="A43" s="744"/>
      <c r="B43" s="746" t="s">
        <v>129</v>
      </c>
      <c r="C43" s="747"/>
      <c r="D43" s="748"/>
      <c r="E43" s="755" t="s">
        <v>130</v>
      </c>
      <c r="F43" s="755"/>
      <c r="G43" s="254">
        <v>6.1499999999999999E-2</v>
      </c>
      <c r="H43" s="30"/>
    </row>
    <row r="44" spans="1:14" hidden="1" x14ac:dyDescent="0.2">
      <c r="A44" s="744"/>
      <c r="B44" s="749"/>
      <c r="C44" s="750"/>
      <c r="D44" s="751"/>
      <c r="E44" s="755" t="s">
        <v>131</v>
      </c>
      <c r="F44" s="755"/>
      <c r="G44" s="254">
        <v>2.8500000000000001E-2</v>
      </c>
      <c r="H44" s="30"/>
    </row>
    <row r="45" spans="1:14" hidden="1" x14ac:dyDescent="0.2">
      <c r="A45" s="744"/>
      <c r="B45" s="749"/>
      <c r="C45" s="750"/>
      <c r="D45" s="751"/>
      <c r="E45" s="755" t="s">
        <v>132</v>
      </c>
      <c r="F45" s="755"/>
      <c r="G45" s="253">
        <v>0.83599999999999997</v>
      </c>
      <c r="H45" s="30"/>
    </row>
    <row r="46" spans="1:14" hidden="1" x14ac:dyDescent="0.2">
      <c r="A46" s="744"/>
      <c r="B46" s="749"/>
      <c r="C46" s="750"/>
      <c r="D46" s="751"/>
      <c r="E46" s="755" t="s">
        <v>1</v>
      </c>
      <c r="F46" s="755"/>
      <c r="G46" s="29" t="e">
        <v>#REF!</v>
      </c>
      <c r="H46" s="30"/>
    </row>
    <row r="47" spans="1:14" hidden="1" x14ac:dyDescent="0.2">
      <c r="A47" s="745"/>
      <c r="B47" s="752"/>
      <c r="C47" s="753"/>
      <c r="D47" s="754"/>
      <c r="E47" s="755" t="s">
        <v>133</v>
      </c>
      <c r="F47" s="755"/>
      <c r="G47" s="265" t="e">
        <v>#REF!</v>
      </c>
      <c r="H47" s="30" t="e">
        <v>#REF!</v>
      </c>
    </row>
    <row r="48" spans="1:14" hidden="1" x14ac:dyDescent="0.2">
      <c r="A48" s="776" t="s">
        <v>83</v>
      </c>
      <c r="B48" s="777"/>
      <c r="C48" s="777"/>
      <c r="D48" s="777"/>
      <c r="E48" s="778"/>
      <c r="G48" s="258" t="s">
        <v>134</v>
      </c>
      <c r="H48" s="192"/>
    </row>
    <row r="49" spans="1:9" hidden="1" x14ac:dyDescent="0.2">
      <c r="A49" s="21"/>
      <c r="B49" s="266" t="s">
        <v>45</v>
      </c>
      <c r="C49" s="266" t="s">
        <v>86</v>
      </c>
      <c r="D49" s="267" t="s">
        <v>102</v>
      </c>
      <c r="E49" s="266" t="s">
        <v>135</v>
      </c>
      <c r="G49" s="21"/>
      <c r="H49" s="268"/>
      <c r="I49" s="177"/>
    </row>
    <row r="50" spans="1:9" ht="13.9" hidden="1" customHeight="1" x14ac:dyDescent="0.2">
      <c r="A50" s="779" t="s">
        <v>136</v>
      </c>
      <c r="B50" s="220">
        <v>1</v>
      </c>
      <c r="C50" s="220"/>
      <c r="D50" s="269"/>
      <c r="E50" s="220"/>
      <c r="G50" s="782" t="s">
        <v>136</v>
      </c>
      <c r="H50" s="270"/>
      <c r="I50" s="78"/>
    </row>
    <row r="51" spans="1:9" hidden="1" x14ac:dyDescent="0.2">
      <c r="A51" s="780"/>
      <c r="B51" s="220">
        <v>2</v>
      </c>
      <c r="C51" s="220"/>
      <c r="D51" s="269"/>
      <c r="E51" s="220"/>
      <c r="G51" s="783"/>
      <c r="H51" s="270"/>
      <c r="I51" s="78"/>
    </row>
    <row r="52" spans="1:9" hidden="1" x14ac:dyDescent="0.2">
      <c r="A52" s="780"/>
      <c r="B52" s="220">
        <v>3</v>
      </c>
      <c r="C52" s="220"/>
      <c r="D52" s="269"/>
      <c r="E52" s="220"/>
      <c r="G52" s="783"/>
      <c r="H52" s="270"/>
      <c r="I52" s="78"/>
    </row>
    <row r="53" spans="1:9" hidden="1" x14ac:dyDescent="0.2">
      <c r="A53" s="780"/>
      <c r="B53" s="220">
        <v>4</v>
      </c>
      <c r="C53" s="220"/>
      <c r="D53" s="269"/>
      <c r="E53" s="220"/>
      <c r="G53" s="783"/>
      <c r="H53" s="270"/>
      <c r="I53" s="78"/>
    </row>
    <row r="54" spans="1:9" hidden="1" x14ac:dyDescent="0.2">
      <c r="A54" s="780"/>
      <c r="B54" s="220">
        <v>5</v>
      </c>
      <c r="C54" s="220"/>
      <c r="D54" s="269"/>
      <c r="E54" s="220"/>
      <c r="G54" s="783"/>
      <c r="H54" s="270"/>
      <c r="I54" s="78"/>
    </row>
    <row r="55" spans="1:9" hidden="1" x14ac:dyDescent="0.2">
      <c r="A55" s="780"/>
      <c r="B55" s="220">
        <v>6</v>
      </c>
      <c r="C55" s="220"/>
      <c r="D55" s="269"/>
      <c r="E55" s="220"/>
      <c r="G55" s="783"/>
      <c r="H55" s="270"/>
      <c r="I55" s="78"/>
    </row>
    <row r="56" spans="1:9" hidden="1" x14ac:dyDescent="0.2">
      <c r="A56" s="780"/>
      <c r="B56" s="220">
        <v>7</v>
      </c>
      <c r="C56" s="220"/>
      <c r="D56" s="269"/>
      <c r="E56" s="220"/>
      <c r="G56" s="783"/>
      <c r="H56" s="270"/>
      <c r="I56" s="78"/>
    </row>
    <row r="57" spans="1:9" hidden="1" x14ac:dyDescent="0.2">
      <c r="A57" s="780"/>
      <c r="B57" s="220">
        <v>8</v>
      </c>
      <c r="C57" s="220"/>
      <c r="D57" s="269"/>
      <c r="E57" s="220"/>
      <c r="G57" s="783"/>
      <c r="H57" s="270"/>
      <c r="I57" s="78"/>
    </row>
    <row r="58" spans="1:9" hidden="1" x14ac:dyDescent="0.2">
      <c r="A58" s="780"/>
      <c r="B58" s="220">
        <v>9</v>
      </c>
      <c r="C58" s="220"/>
      <c r="D58" s="269"/>
      <c r="E58" s="220"/>
      <c r="G58" s="783"/>
      <c r="H58" s="270"/>
      <c r="I58" s="78"/>
    </row>
    <row r="59" spans="1:9" hidden="1" x14ac:dyDescent="0.2">
      <c r="A59" s="780"/>
      <c r="B59" s="220">
        <v>10</v>
      </c>
      <c r="C59" s="220"/>
      <c r="D59" s="269"/>
      <c r="E59" s="220"/>
      <c r="G59" s="783"/>
      <c r="H59" s="270"/>
      <c r="I59" s="78"/>
    </row>
    <row r="60" spans="1:9" ht="13.9" hidden="1" customHeight="1" x14ac:dyDescent="0.2">
      <c r="A60" s="780"/>
      <c r="B60" s="220">
        <v>11</v>
      </c>
      <c r="C60" s="220"/>
      <c r="D60" s="269"/>
      <c r="E60" s="220"/>
      <c r="G60" s="783"/>
      <c r="H60" s="270"/>
      <c r="I60" s="78"/>
    </row>
    <row r="61" spans="1:9" hidden="1" x14ac:dyDescent="0.2">
      <c r="A61" s="780"/>
      <c r="B61" s="220">
        <v>12</v>
      </c>
      <c r="C61" s="220"/>
      <c r="D61" s="269"/>
      <c r="E61" s="220"/>
      <c r="G61" s="783"/>
      <c r="H61" s="270"/>
      <c r="I61" s="78"/>
    </row>
    <row r="62" spans="1:9" hidden="1" x14ac:dyDescent="0.2">
      <c r="A62" s="781"/>
      <c r="B62" s="220">
        <v>13</v>
      </c>
      <c r="C62" s="220"/>
      <c r="D62" s="269"/>
      <c r="E62" s="220"/>
      <c r="G62" s="783"/>
      <c r="H62" s="270"/>
      <c r="I62" s="78"/>
    </row>
    <row r="63" spans="1:9" ht="13.9" hidden="1" customHeight="1" x14ac:dyDescent="0.2">
      <c r="A63" s="779" t="s">
        <v>137</v>
      </c>
      <c r="B63" s="220">
        <v>14</v>
      </c>
      <c r="C63" s="220"/>
      <c r="D63" s="269"/>
      <c r="E63" s="220"/>
      <c r="G63" s="783"/>
      <c r="H63" s="270"/>
      <c r="I63" s="78"/>
    </row>
    <row r="64" spans="1:9" ht="14.45" hidden="1" customHeight="1" x14ac:dyDescent="0.2">
      <c r="A64" s="780"/>
      <c r="B64" s="220">
        <v>15</v>
      </c>
      <c r="C64" s="220"/>
      <c r="D64" s="269"/>
      <c r="E64" s="220"/>
      <c r="G64" s="784"/>
      <c r="H64" s="270"/>
      <c r="I64" s="78"/>
    </row>
    <row r="65" spans="1:9" hidden="1" x14ac:dyDescent="0.2">
      <c r="A65" s="780"/>
      <c r="B65" s="220">
        <v>16</v>
      </c>
      <c r="C65" s="220"/>
      <c r="D65" s="269"/>
      <c r="E65" s="220"/>
      <c r="G65" s="724" t="s">
        <v>137</v>
      </c>
      <c r="H65" s="270"/>
      <c r="I65" s="78"/>
    </row>
    <row r="66" spans="1:9" ht="13.9" hidden="1" customHeight="1" x14ac:dyDescent="0.2">
      <c r="A66" s="780"/>
      <c r="B66" s="220">
        <v>17</v>
      </c>
      <c r="C66" s="220"/>
      <c r="D66" s="269"/>
      <c r="E66" s="220"/>
      <c r="G66" s="725"/>
      <c r="H66" s="270"/>
      <c r="I66" s="78"/>
    </row>
    <row r="67" spans="1:9" hidden="1" x14ac:dyDescent="0.2">
      <c r="A67" s="780"/>
      <c r="B67" s="220">
        <v>18</v>
      </c>
      <c r="C67" s="220"/>
      <c r="D67" s="269"/>
      <c r="E67" s="220"/>
      <c r="G67" s="725"/>
      <c r="H67" s="270"/>
      <c r="I67" s="78"/>
    </row>
    <row r="68" spans="1:9" ht="13.9" hidden="1" customHeight="1" x14ac:dyDescent="0.2">
      <c r="A68" s="780"/>
      <c r="B68" s="220">
        <v>19</v>
      </c>
      <c r="C68" s="220"/>
      <c r="D68" s="269"/>
      <c r="E68" s="220"/>
      <c r="G68" s="725"/>
      <c r="H68" s="270"/>
      <c r="I68" s="78"/>
    </row>
    <row r="69" spans="1:9" hidden="1" x14ac:dyDescent="0.2">
      <c r="A69" s="780"/>
      <c r="B69" s="220">
        <v>20</v>
      </c>
      <c r="C69" s="220"/>
      <c r="D69" s="269"/>
      <c r="E69" s="220"/>
      <c r="G69" s="725"/>
      <c r="H69" s="270"/>
      <c r="I69" s="78"/>
    </row>
    <row r="70" spans="1:9" hidden="1" x14ac:dyDescent="0.2">
      <c r="A70" s="780"/>
      <c r="B70" s="220">
        <v>21</v>
      </c>
      <c r="C70" s="220"/>
      <c r="D70" s="269"/>
      <c r="E70" s="220"/>
      <c r="G70" s="725"/>
      <c r="H70" s="270"/>
      <c r="I70" s="78"/>
    </row>
    <row r="71" spans="1:9" hidden="1" x14ac:dyDescent="0.2">
      <c r="A71" s="780"/>
      <c r="B71" s="220">
        <v>22</v>
      </c>
      <c r="C71" s="220"/>
      <c r="D71" s="269"/>
      <c r="E71" s="220"/>
      <c r="G71" s="725"/>
      <c r="H71" s="270"/>
      <c r="I71" s="78"/>
    </row>
    <row r="72" spans="1:9" hidden="1" x14ac:dyDescent="0.2">
      <c r="A72" s="780"/>
      <c r="B72" s="220">
        <v>23</v>
      </c>
      <c r="C72" s="220"/>
      <c r="D72" s="269"/>
      <c r="E72" s="220"/>
      <c r="G72" s="726"/>
      <c r="H72" s="270"/>
      <c r="I72" s="78"/>
    </row>
    <row r="73" spans="1:9" hidden="1" x14ac:dyDescent="0.2">
      <c r="A73" s="781"/>
      <c r="B73" s="220">
        <v>24</v>
      </c>
      <c r="C73" s="220"/>
      <c r="D73" s="269"/>
      <c r="E73" s="220"/>
      <c r="G73" s="271" t="s">
        <v>138</v>
      </c>
      <c r="H73" s="270"/>
      <c r="I73" s="78"/>
    </row>
    <row r="74" spans="1:9" hidden="1" x14ac:dyDescent="0.2">
      <c r="A74" s="21"/>
      <c r="B74" s="272" t="s">
        <v>0</v>
      </c>
      <c r="C74" s="273">
        <v>0</v>
      </c>
      <c r="D74" s="273">
        <v>0</v>
      </c>
      <c r="E74" s="273">
        <v>0</v>
      </c>
      <c r="H74" s="274"/>
      <c r="I74" s="275"/>
    </row>
    <row r="75" spans="1:9" hidden="1" x14ac:dyDescent="0.2">
      <c r="A75" s="21"/>
      <c r="B75" s="511"/>
      <c r="C75" s="275"/>
      <c r="D75" s="275"/>
      <c r="E75" s="275"/>
      <c r="H75" s="274"/>
      <c r="I75" s="275"/>
    </row>
    <row r="76" spans="1:9" hidden="1" x14ac:dyDescent="0.2">
      <c r="A76" s="776" t="s">
        <v>37</v>
      </c>
      <c r="B76" s="777"/>
      <c r="C76" s="777"/>
      <c r="D76" s="777"/>
      <c r="E76" s="778"/>
      <c r="G76" s="258" t="s">
        <v>33</v>
      </c>
      <c r="H76" s="192"/>
    </row>
    <row r="77" spans="1:9" hidden="1" x14ac:dyDescent="0.2">
      <c r="A77" s="255"/>
      <c r="B77" s="174" t="s">
        <v>45</v>
      </c>
      <c r="C77" s="174" t="s">
        <v>42</v>
      </c>
      <c r="D77" s="174" t="s">
        <v>139</v>
      </c>
      <c r="E77" s="174" t="s">
        <v>86</v>
      </c>
      <c r="G77" s="255"/>
      <c r="H77" s="192"/>
    </row>
    <row r="78" spans="1:9" hidden="1" x14ac:dyDescent="0.2">
      <c r="A78" s="724" t="s">
        <v>136</v>
      </c>
      <c r="B78" s="220">
        <v>1</v>
      </c>
      <c r="C78" s="220"/>
      <c r="D78" s="220">
        <v>1</v>
      </c>
      <c r="E78" s="276"/>
      <c r="G78" s="727" t="s">
        <v>136</v>
      </c>
      <c r="H78" s="192"/>
    </row>
    <row r="79" spans="1:9" hidden="1" x14ac:dyDescent="0.2">
      <c r="A79" s="725"/>
      <c r="B79" s="220">
        <v>2</v>
      </c>
      <c r="C79" s="220"/>
      <c r="D79" s="220">
        <v>2</v>
      </c>
      <c r="E79" s="276">
        <v>0</v>
      </c>
      <c r="G79" s="728"/>
      <c r="H79" s="277"/>
    </row>
    <row r="80" spans="1:9" hidden="1" x14ac:dyDescent="0.2">
      <c r="A80" s="726"/>
      <c r="B80" s="220"/>
      <c r="C80" s="220"/>
      <c r="D80" s="272" t="s">
        <v>0</v>
      </c>
      <c r="E80" s="273">
        <v>0</v>
      </c>
      <c r="G80" s="728"/>
      <c r="H80" s="192"/>
    </row>
    <row r="81" spans="1:8" ht="13.9" hidden="1" customHeight="1" x14ac:dyDescent="0.2">
      <c r="A81" s="724" t="s">
        <v>137</v>
      </c>
      <c r="B81" s="220">
        <v>3</v>
      </c>
      <c r="C81" s="220"/>
      <c r="D81" s="220">
        <v>1</v>
      </c>
      <c r="E81" s="276">
        <v>0</v>
      </c>
      <c r="G81" s="728"/>
      <c r="H81" s="192"/>
    </row>
    <row r="82" spans="1:8" ht="13.9" hidden="1" customHeight="1" x14ac:dyDescent="0.2">
      <c r="A82" s="725"/>
      <c r="B82" s="220">
        <v>4</v>
      </c>
      <c r="C82" s="220"/>
      <c r="D82" s="220">
        <v>2</v>
      </c>
      <c r="E82" s="276">
        <v>0</v>
      </c>
      <c r="G82" s="728"/>
      <c r="H82" s="192"/>
    </row>
    <row r="83" spans="1:8" hidden="1" x14ac:dyDescent="0.2">
      <c r="A83" s="726"/>
      <c r="B83" s="272"/>
      <c r="C83" s="272"/>
      <c r="D83" s="272" t="s">
        <v>0</v>
      </c>
      <c r="E83" s="273">
        <v>0</v>
      </c>
      <c r="G83" s="728"/>
      <c r="H83" s="192"/>
    </row>
    <row r="84" spans="1:8" hidden="1" x14ac:dyDescent="0.2">
      <c r="A84" s="278" t="s">
        <v>140</v>
      </c>
      <c r="B84" s="220">
        <v>5</v>
      </c>
      <c r="C84" s="220"/>
      <c r="D84" s="220">
        <v>1</v>
      </c>
      <c r="E84" s="276">
        <v>0</v>
      </c>
      <c r="G84" s="728"/>
      <c r="H84" s="192"/>
    </row>
    <row r="85" spans="1:8" hidden="1" x14ac:dyDescent="0.2">
      <c r="A85" s="278"/>
      <c r="B85" s="272"/>
      <c r="C85" s="272"/>
      <c r="D85" s="272" t="s">
        <v>0</v>
      </c>
      <c r="E85" s="273">
        <v>0</v>
      </c>
      <c r="G85" s="728"/>
      <c r="H85" s="192"/>
    </row>
    <row r="86" spans="1:8" hidden="1" x14ac:dyDescent="0.2">
      <c r="A86" s="279"/>
      <c r="B86" s="271" t="s">
        <v>0</v>
      </c>
      <c r="C86" s="280"/>
      <c r="D86" s="281"/>
      <c r="E86" s="273">
        <v>0</v>
      </c>
      <c r="G86" s="728"/>
      <c r="H86" s="192"/>
    </row>
    <row r="87" spans="1:8" hidden="1" x14ac:dyDescent="0.2">
      <c r="A87" s="279"/>
      <c r="E87" s="282"/>
      <c r="G87" s="728"/>
      <c r="H87" s="192"/>
    </row>
    <row r="88" spans="1:8" hidden="1" x14ac:dyDescent="0.2">
      <c r="A88" s="279"/>
      <c r="E88" s="282"/>
      <c r="G88" s="728"/>
      <c r="H88" s="192"/>
    </row>
    <row r="89" spans="1:8" ht="14.45" hidden="1" customHeight="1" x14ac:dyDescent="0.2">
      <c r="A89" s="279"/>
      <c r="E89" s="282"/>
      <c r="G89" s="728"/>
      <c r="H89" s="192"/>
    </row>
    <row r="90" spans="1:8" hidden="1" x14ac:dyDescent="0.2">
      <c r="A90" s="279"/>
      <c r="G90" s="729"/>
      <c r="H90" s="192"/>
    </row>
    <row r="91" spans="1:8" hidden="1" x14ac:dyDescent="0.2">
      <c r="A91" s="279"/>
      <c r="G91" s="724" t="s">
        <v>137</v>
      </c>
      <c r="H91" s="192"/>
    </row>
    <row r="92" spans="1:8" hidden="1" x14ac:dyDescent="0.2">
      <c r="A92" s="279"/>
      <c r="G92" s="725"/>
      <c r="H92" s="192"/>
    </row>
    <row r="93" spans="1:8" hidden="1" x14ac:dyDescent="0.2">
      <c r="A93" s="279"/>
      <c r="G93" s="725"/>
      <c r="H93" s="192"/>
    </row>
    <row r="94" spans="1:8" hidden="1" x14ac:dyDescent="0.2">
      <c r="A94" s="279"/>
      <c r="G94" s="726"/>
      <c r="H94" s="192"/>
    </row>
    <row r="95" spans="1:8" hidden="1" x14ac:dyDescent="0.2">
      <c r="A95" s="279"/>
      <c r="G95" s="271" t="s">
        <v>141</v>
      </c>
      <c r="H95" s="192"/>
    </row>
    <row r="96" spans="1:8" hidden="1" x14ac:dyDescent="0.2">
      <c r="A96" s="279"/>
      <c r="G96" s="512"/>
      <c r="H96" s="192"/>
    </row>
    <row r="97" spans="1:8" ht="13.9" hidden="1" customHeight="1" x14ac:dyDescent="0.2">
      <c r="A97" s="279"/>
      <c r="C97" s="776" t="s">
        <v>142</v>
      </c>
      <c r="D97" s="777"/>
      <c r="E97" s="778"/>
      <c r="G97" s="258" t="s">
        <v>143</v>
      </c>
      <c r="H97" s="192"/>
    </row>
    <row r="98" spans="1:8" hidden="1" x14ac:dyDescent="0.2">
      <c r="A98" s="279"/>
      <c r="C98" s="255"/>
      <c r="D98" s="174" t="s">
        <v>45</v>
      </c>
      <c r="E98" s="174" t="s">
        <v>102</v>
      </c>
      <c r="G98" s="255"/>
      <c r="H98" s="192"/>
    </row>
    <row r="99" spans="1:8" ht="13.9" hidden="1" customHeight="1" x14ac:dyDescent="0.2">
      <c r="A99" s="279"/>
      <c r="C99" s="727" t="s">
        <v>136</v>
      </c>
      <c r="D99" s="220">
        <v>1</v>
      </c>
      <c r="E99" s="283"/>
      <c r="G99" s="727" t="s">
        <v>136</v>
      </c>
      <c r="H99" s="192"/>
    </row>
    <row r="100" spans="1:8" hidden="1" x14ac:dyDescent="0.2">
      <c r="A100" s="279"/>
      <c r="C100" s="728"/>
      <c r="D100" s="220">
        <v>2</v>
      </c>
      <c r="E100" s="284"/>
      <c r="G100" s="728"/>
      <c r="H100" s="192"/>
    </row>
    <row r="101" spans="1:8" hidden="1" x14ac:dyDescent="0.2">
      <c r="A101" s="279"/>
      <c r="C101" s="728"/>
      <c r="D101" s="220">
        <v>3</v>
      </c>
      <c r="E101" s="284"/>
      <c r="G101" s="728"/>
      <c r="H101" s="192"/>
    </row>
    <row r="102" spans="1:8" hidden="1" x14ac:dyDescent="0.2">
      <c r="A102" s="279"/>
      <c r="C102" s="728"/>
      <c r="D102" s="220">
        <v>4</v>
      </c>
      <c r="E102" s="284"/>
      <c r="G102" s="728"/>
      <c r="H102" s="192"/>
    </row>
    <row r="103" spans="1:8" hidden="1" x14ac:dyDescent="0.2">
      <c r="A103" s="279"/>
      <c r="C103" s="728"/>
      <c r="D103" s="220">
        <v>5</v>
      </c>
      <c r="E103" s="284"/>
      <c r="G103" s="728"/>
      <c r="H103" s="192"/>
    </row>
    <row r="104" spans="1:8" ht="13.9" hidden="1" customHeight="1" x14ac:dyDescent="0.2">
      <c r="A104" s="279"/>
      <c r="C104" s="728"/>
      <c r="D104" s="220">
        <v>6</v>
      </c>
      <c r="E104" s="284"/>
      <c r="G104" s="728"/>
      <c r="H104" s="192"/>
    </row>
    <row r="105" spans="1:8" hidden="1" x14ac:dyDescent="0.2">
      <c r="A105" s="279"/>
      <c r="C105" s="728"/>
      <c r="D105" s="220">
        <v>7</v>
      </c>
      <c r="E105" s="284"/>
      <c r="G105" s="728"/>
      <c r="H105" s="192"/>
    </row>
    <row r="106" spans="1:8" hidden="1" x14ac:dyDescent="0.2">
      <c r="A106" s="279"/>
      <c r="C106" s="728"/>
      <c r="D106" s="220">
        <v>8</v>
      </c>
      <c r="E106" s="285"/>
      <c r="G106" s="728"/>
      <c r="H106" s="192"/>
    </row>
    <row r="107" spans="1:8" ht="14.45" hidden="1" customHeight="1" x14ac:dyDescent="0.2">
      <c r="A107" s="21"/>
      <c r="C107" s="728"/>
      <c r="D107" s="220">
        <v>9</v>
      </c>
      <c r="E107" s="283"/>
      <c r="G107" s="728"/>
      <c r="H107" s="192"/>
    </row>
    <row r="108" spans="1:8" hidden="1" x14ac:dyDescent="0.2">
      <c r="A108" s="21"/>
      <c r="C108" s="728"/>
      <c r="D108" s="220">
        <v>10</v>
      </c>
      <c r="E108" s="283"/>
      <c r="G108" s="728"/>
      <c r="H108" s="192"/>
    </row>
    <row r="109" spans="1:8" hidden="1" x14ac:dyDescent="0.2">
      <c r="A109" s="21"/>
      <c r="C109" s="728"/>
      <c r="D109" s="220">
        <v>11</v>
      </c>
      <c r="E109" s="283"/>
      <c r="G109" s="728"/>
      <c r="H109" s="192"/>
    </row>
    <row r="110" spans="1:8" hidden="1" x14ac:dyDescent="0.2">
      <c r="A110" s="21"/>
      <c r="C110" s="728"/>
      <c r="D110" s="220">
        <v>12</v>
      </c>
      <c r="E110" s="283"/>
      <c r="G110" s="728"/>
      <c r="H110" s="192"/>
    </row>
    <row r="111" spans="1:8" hidden="1" x14ac:dyDescent="0.2">
      <c r="A111" s="21"/>
      <c r="C111" s="729"/>
      <c r="D111" s="272" t="s">
        <v>0</v>
      </c>
      <c r="E111" s="272">
        <v>0</v>
      </c>
      <c r="G111" s="728"/>
      <c r="H111" s="192"/>
    </row>
    <row r="112" spans="1:8" hidden="1" x14ac:dyDescent="0.2">
      <c r="A112" s="21"/>
      <c r="C112" s="730" t="s">
        <v>137</v>
      </c>
      <c r="D112" s="220">
        <v>13</v>
      </c>
      <c r="E112" s="283"/>
      <c r="G112" s="728"/>
      <c r="H112" s="192"/>
    </row>
    <row r="113" spans="1:8" hidden="1" x14ac:dyDescent="0.2">
      <c r="A113" s="21"/>
      <c r="C113" s="731"/>
      <c r="D113" s="220"/>
      <c r="E113" s="283"/>
      <c r="G113" s="728"/>
      <c r="H113" s="192"/>
    </row>
    <row r="114" spans="1:8" hidden="1" x14ac:dyDescent="0.2">
      <c r="A114" s="21"/>
      <c r="D114" s="272" t="s">
        <v>0</v>
      </c>
      <c r="E114" s="273">
        <v>0</v>
      </c>
      <c r="G114" s="728"/>
      <c r="H114" s="192"/>
    </row>
    <row r="115" spans="1:8" hidden="1" x14ac:dyDescent="0.2">
      <c r="A115" s="21"/>
      <c r="G115" s="729"/>
      <c r="H115" s="192"/>
    </row>
    <row r="116" spans="1:8" hidden="1" x14ac:dyDescent="0.2">
      <c r="A116" s="21"/>
      <c r="G116" s="724" t="s">
        <v>137</v>
      </c>
      <c r="H116" s="192"/>
    </row>
    <row r="117" spans="1:8" hidden="1" x14ac:dyDescent="0.2">
      <c r="A117" s="21"/>
      <c r="G117" s="725"/>
      <c r="H117" s="192"/>
    </row>
    <row r="118" spans="1:8" hidden="1" x14ac:dyDescent="0.2">
      <c r="A118" s="21"/>
      <c r="G118" s="726"/>
      <c r="H118" s="192"/>
    </row>
    <row r="119" spans="1:8" ht="13.9" hidden="1" customHeight="1" x14ac:dyDescent="0.2">
      <c r="A119" s="21"/>
      <c r="G119" s="271" t="s">
        <v>0</v>
      </c>
      <c r="H119" s="192"/>
    </row>
    <row r="120" spans="1:8" ht="4.1500000000000004" customHeight="1" x14ac:dyDescent="0.2">
      <c r="A120" s="21"/>
      <c r="H120" s="192"/>
    </row>
    <row r="121" spans="1:8" hidden="1" x14ac:dyDescent="0.2">
      <c r="A121" s="732"/>
      <c r="B121" s="733"/>
      <c r="C121" s="733"/>
      <c r="D121" s="734"/>
      <c r="E121" s="735" t="s">
        <v>253</v>
      </c>
      <c r="F121" s="735"/>
      <c r="G121" s="735"/>
      <c r="H121" s="736"/>
    </row>
    <row r="122" spans="1:8" hidden="1" x14ac:dyDescent="0.2">
      <c r="A122" s="286"/>
      <c r="B122" s="737"/>
      <c r="C122" s="737"/>
      <c r="D122" s="287"/>
      <c r="E122" s="288" t="s">
        <v>45</v>
      </c>
      <c r="F122" s="737" t="s">
        <v>205</v>
      </c>
      <c r="G122" s="737"/>
      <c r="H122" s="287" t="s">
        <v>42</v>
      </c>
    </row>
    <row r="123" spans="1:8" hidden="1" x14ac:dyDescent="0.2">
      <c r="A123" s="289"/>
      <c r="B123" s="708"/>
      <c r="C123" s="708"/>
      <c r="D123" s="291"/>
      <c r="E123" s="49">
        <v>1</v>
      </c>
      <c r="F123" s="710"/>
      <c r="G123" s="710"/>
      <c r="H123" s="292"/>
    </row>
    <row r="124" spans="1:8" hidden="1" x14ac:dyDescent="0.2">
      <c r="A124" s="289"/>
      <c r="B124" s="290"/>
      <c r="C124" s="290"/>
      <c r="D124" s="291"/>
      <c r="E124" s="49">
        <v>2</v>
      </c>
      <c r="F124" s="710"/>
      <c r="G124" s="710"/>
      <c r="H124" s="292"/>
    </row>
    <row r="125" spans="1:8" hidden="1" x14ac:dyDescent="0.2">
      <c r="A125" s="289"/>
      <c r="B125" s="290"/>
      <c r="C125" s="290"/>
      <c r="D125" s="291"/>
      <c r="E125" s="49">
        <v>3</v>
      </c>
      <c r="F125" s="710"/>
      <c r="G125" s="710"/>
      <c r="H125" s="292"/>
    </row>
    <row r="126" spans="1:8" hidden="1" x14ac:dyDescent="0.2">
      <c r="A126" s="289"/>
      <c r="B126" s="290"/>
      <c r="C126" s="290"/>
      <c r="D126" s="291"/>
      <c r="E126" s="49">
        <v>4</v>
      </c>
      <c r="F126" s="710"/>
      <c r="G126" s="710"/>
      <c r="H126" s="292"/>
    </row>
    <row r="127" spans="1:8" hidden="1" x14ac:dyDescent="0.2">
      <c r="A127" s="289"/>
      <c r="B127" s="290"/>
      <c r="C127" s="290"/>
      <c r="D127" s="291"/>
      <c r="E127" s="49">
        <v>5</v>
      </c>
      <c r="F127" s="710"/>
      <c r="G127" s="710"/>
      <c r="H127" s="292"/>
    </row>
    <row r="128" spans="1:8" hidden="1" x14ac:dyDescent="0.2">
      <c r="A128" s="289"/>
      <c r="B128" s="290"/>
      <c r="C128" s="290"/>
      <c r="D128" s="291"/>
      <c r="E128" s="49">
        <v>6</v>
      </c>
      <c r="F128" s="710"/>
      <c r="G128" s="710"/>
      <c r="H128" s="292"/>
    </row>
    <row r="129" spans="1:17" hidden="1" x14ac:dyDescent="0.2">
      <c r="A129" s="289"/>
      <c r="B129" s="290"/>
      <c r="C129" s="290"/>
      <c r="D129" s="291"/>
      <c r="E129" s="49">
        <v>7</v>
      </c>
      <c r="F129" s="710"/>
      <c r="G129" s="710"/>
      <c r="H129" s="292"/>
    </row>
    <row r="130" spans="1:17" hidden="1" x14ac:dyDescent="0.2">
      <c r="A130" s="289"/>
      <c r="B130" s="708"/>
      <c r="C130" s="708"/>
      <c r="D130" s="291"/>
      <c r="H130" s="293">
        <v>0</v>
      </c>
    </row>
    <row r="131" spans="1:17" ht="3.75" customHeight="1" x14ac:dyDescent="0.2">
      <c r="A131" s="289"/>
      <c r="B131" s="708"/>
      <c r="C131" s="708"/>
      <c r="D131" s="291"/>
      <c r="H131" s="192"/>
    </row>
    <row r="132" spans="1:17" x14ac:dyDescent="0.2">
      <c r="A132" s="289"/>
      <c r="B132" s="708"/>
      <c r="C132" s="708"/>
      <c r="D132" s="291"/>
      <c r="E132" s="735" t="s">
        <v>267</v>
      </c>
      <c r="F132" s="735"/>
      <c r="G132" s="735"/>
      <c r="H132" s="736"/>
    </row>
    <row r="133" spans="1:17" x14ac:dyDescent="0.2">
      <c r="A133" s="289"/>
      <c r="B133" s="708"/>
      <c r="C133" s="708"/>
      <c r="D133" s="291"/>
      <c r="E133" s="288" t="s">
        <v>45</v>
      </c>
      <c r="F133" s="737" t="s">
        <v>266</v>
      </c>
      <c r="G133" s="737"/>
      <c r="H133" s="287" t="s">
        <v>42</v>
      </c>
    </row>
    <row r="134" spans="1:17" hidden="1" x14ac:dyDescent="0.2">
      <c r="A134" s="289"/>
      <c r="B134" s="708"/>
      <c r="C134" s="708"/>
      <c r="D134" s="291"/>
      <c r="E134" s="49">
        <v>1</v>
      </c>
      <c r="F134" s="710" t="s">
        <v>288</v>
      </c>
      <c r="G134" s="710"/>
      <c r="H134" s="292"/>
      <c r="K134" s="292">
        <v>16</v>
      </c>
    </row>
    <row r="135" spans="1:17" hidden="1" x14ac:dyDescent="0.2">
      <c r="A135" s="289"/>
      <c r="B135" s="708"/>
      <c r="C135" s="708"/>
      <c r="D135" s="291"/>
      <c r="E135" s="49"/>
      <c r="F135" s="569"/>
      <c r="G135" s="709"/>
      <c r="H135" s="292"/>
      <c r="K135" s="292">
        <v>4</v>
      </c>
    </row>
    <row r="136" spans="1:17" x14ac:dyDescent="0.2">
      <c r="A136" s="289"/>
      <c r="B136" s="708"/>
      <c r="C136" s="708"/>
      <c r="D136" s="291"/>
      <c r="E136" s="483">
        <v>1</v>
      </c>
      <c r="F136" s="710" t="s">
        <v>290</v>
      </c>
      <c r="G136" s="710"/>
      <c r="H136" s="292">
        <v>136</v>
      </c>
      <c r="K136" s="292">
        <v>3</v>
      </c>
      <c r="N136" s="502" t="s">
        <v>45</v>
      </c>
      <c r="O136" s="787" t="s">
        <v>266</v>
      </c>
      <c r="P136" s="787"/>
      <c r="Q136" s="502" t="s">
        <v>42</v>
      </c>
    </row>
    <row r="137" spans="1:17" x14ac:dyDescent="0.2">
      <c r="A137" s="289"/>
      <c r="B137" s="290"/>
      <c r="C137" s="290"/>
      <c r="D137" s="291"/>
      <c r="E137" s="711">
        <v>2</v>
      </c>
      <c r="F137" s="716" t="s">
        <v>291</v>
      </c>
      <c r="G137" s="716"/>
      <c r="H137" s="292">
        <v>7</v>
      </c>
      <c r="K137" s="378"/>
      <c r="N137" s="503">
        <v>1</v>
      </c>
      <c r="O137" s="788" t="s">
        <v>289</v>
      </c>
      <c r="P137" s="789"/>
      <c r="Q137" s="505">
        <v>80</v>
      </c>
    </row>
    <row r="138" spans="1:17" x14ac:dyDescent="0.2">
      <c r="A138" s="289"/>
      <c r="B138" s="290"/>
      <c r="C138" s="290"/>
      <c r="D138" s="291"/>
      <c r="E138" s="711"/>
      <c r="F138" s="716"/>
      <c r="G138" s="716"/>
      <c r="H138" s="292">
        <v>80</v>
      </c>
      <c r="K138" s="378"/>
      <c r="N138" s="502" t="s">
        <v>45</v>
      </c>
      <c r="O138" s="787" t="s">
        <v>266</v>
      </c>
      <c r="P138" s="787"/>
      <c r="Q138" s="502" t="s">
        <v>42</v>
      </c>
    </row>
    <row r="139" spans="1:17" x14ac:dyDescent="0.2">
      <c r="A139" s="289"/>
      <c r="B139" s="290"/>
      <c r="C139" s="290"/>
      <c r="D139" s="291"/>
      <c r="E139" s="483">
        <v>3</v>
      </c>
      <c r="F139" s="710" t="s">
        <v>292</v>
      </c>
      <c r="G139" s="710"/>
      <c r="H139" s="292">
        <v>102</v>
      </c>
      <c r="K139" s="378"/>
      <c r="N139" s="503">
        <v>2</v>
      </c>
      <c r="O139" s="790" t="s">
        <v>290</v>
      </c>
      <c r="P139" s="790"/>
      <c r="Q139" s="505">
        <v>136</v>
      </c>
    </row>
    <row r="140" spans="1:17" x14ac:dyDescent="0.2">
      <c r="A140" s="289"/>
      <c r="B140" s="290"/>
      <c r="C140" s="290"/>
      <c r="D140" s="291"/>
      <c r="E140" s="483">
        <v>4</v>
      </c>
      <c r="F140" s="710" t="s">
        <v>293</v>
      </c>
      <c r="G140" s="710"/>
      <c r="H140" s="292">
        <v>48</v>
      </c>
      <c r="K140" s="378"/>
      <c r="N140" s="502" t="s">
        <v>45</v>
      </c>
      <c r="O140" s="787" t="s">
        <v>266</v>
      </c>
      <c r="P140" s="787"/>
      <c r="Q140" s="502" t="s">
        <v>42</v>
      </c>
    </row>
    <row r="141" spans="1:17" x14ac:dyDescent="0.2">
      <c r="A141" s="289"/>
      <c r="B141" s="290"/>
      <c r="C141" s="290"/>
      <c r="D141" s="291"/>
      <c r="E141" s="483">
        <v>5</v>
      </c>
      <c r="F141" s="710" t="s">
        <v>294</v>
      </c>
      <c r="G141" s="710"/>
      <c r="H141" s="292">
        <v>72</v>
      </c>
      <c r="K141" s="378"/>
      <c r="N141" s="791">
        <v>3</v>
      </c>
      <c r="O141" s="507" t="s">
        <v>291</v>
      </c>
      <c r="P141" s="506"/>
      <c r="Q141" s="505">
        <v>7</v>
      </c>
    </row>
    <row r="142" spans="1:17" x14ac:dyDescent="0.2">
      <c r="A142" s="289"/>
      <c r="B142" s="290"/>
      <c r="C142" s="290"/>
      <c r="D142" s="291"/>
      <c r="E142" s="483">
        <v>6</v>
      </c>
      <c r="F142" s="710" t="s">
        <v>295</v>
      </c>
      <c r="G142" s="710"/>
      <c r="H142" s="292">
        <v>100</v>
      </c>
      <c r="K142" s="378"/>
      <c r="N142" s="792"/>
      <c r="O142" s="508"/>
      <c r="P142" s="504"/>
      <c r="Q142" s="505">
        <v>80</v>
      </c>
    </row>
    <row r="143" spans="1:17" x14ac:dyDescent="0.2">
      <c r="A143" s="289"/>
      <c r="B143" s="290"/>
      <c r="C143" s="290"/>
      <c r="D143" s="291"/>
      <c r="E143" s="483">
        <v>7</v>
      </c>
      <c r="F143" s="509" t="s">
        <v>298</v>
      </c>
      <c r="G143" s="509"/>
      <c r="H143" s="292">
        <v>20</v>
      </c>
      <c r="K143" s="378"/>
      <c r="N143" s="502" t="s">
        <v>45</v>
      </c>
      <c r="O143" s="787" t="s">
        <v>266</v>
      </c>
      <c r="P143" s="787"/>
      <c r="Q143" s="502" t="s">
        <v>42</v>
      </c>
    </row>
    <row r="144" spans="1:17" x14ac:dyDescent="0.2">
      <c r="A144" s="289"/>
      <c r="B144" s="290"/>
      <c r="C144" s="290"/>
      <c r="D144" s="291"/>
      <c r="E144" s="483">
        <v>8</v>
      </c>
      <c r="F144" s="482" t="s">
        <v>322</v>
      </c>
      <c r="G144" s="482"/>
      <c r="H144" s="292">
        <v>24</v>
      </c>
      <c r="K144" s="378"/>
      <c r="N144" s="503">
        <v>4</v>
      </c>
      <c r="O144" s="504" t="s">
        <v>292</v>
      </c>
      <c r="P144" s="504"/>
      <c r="Q144" s="505">
        <v>102</v>
      </c>
    </row>
    <row r="145" spans="1:17" x14ac:dyDescent="0.2">
      <c r="A145" s="289"/>
      <c r="B145" s="290"/>
      <c r="C145" s="290"/>
      <c r="D145" s="291"/>
      <c r="E145" s="483">
        <v>9</v>
      </c>
      <c r="F145" s="482" t="s">
        <v>321</v>
      </c>
      <c r="G145" s="482"/>
      <c r="H145" s="292">
        <v>148</v>
      </c>
      <c r="K145" s="378"/>
      <c r="N145" s="502" t="s">
        <v>45</v>
      </c>
      <c r="O145" s="787" t="s">
        <v>266</v>
      </c>
      <c r="P145" s="787"/>
      <c r="Q145" s="502" t="s">
        <v>42</v>
      </c>
    </row>
    <row r="146" spans="1:17" x14ac:dyDescent="0.2">
      <c r="A146" s="494"/>
      <c r="B146" s="501"/>
      <c r="C146" s="501"/>
      <c r="D146" s="495"/>
      <c r="E146" s="717"/>
      <c r="F146" s="718"/>
      <c r="G146" s="719"/>
      <c r="H146" s="487">
        <v>737</v>
      </c>
      <c r="K146" s="378"/>
      <c r="N146" s="503">
        <v>5</v>
      </c>
      <c r="O146" s="504" t="s">
        <v>293</v>
      </c>
      <c r="P146" s="504"/>
      <c r="Q146" s="505">
        <v>48</v>
      </c>
    </row>
    <row r="147" spans="1:17" x14ac:dyDescent="0.2">
      <c r="A147" s="494"/>
      <c r="B147" s="501"/>
      <c r="C147" s="501"/>
      <c r="D147" s="495"/>
      <c r="K147" s="378"/>
      <c r="N147" s="502" t="s">
        <v>45</v>
      </c>
      <c r="O147" s="787" t="s">
        <v>266</v>
      </c>
      <c r="P147" s="787"/>
      <c r="Q147" s="502" t="s">
        <v>42</v>
      </c>
    </row>
    <row r="148" spans="1:17" x14ac:dyDescent="0.2">
      <c r="A148" s="494"/>
      <c r="B148" s="568"/>
      <c r="C148" s="568"/>
      <c r="D148" s="495"/>
      <c r="N148" s="503">
        <v>6</v>
      </c>
      <c r="O148" s="504" t="s">
        <v>294</v>
      </c>
      <c r="P148" s="504"/>
      <c r="Q148" s="505">
        <v>72</v>
      </c>
    </row>
    <row r="149" spans="1:17" x14ac:dyDescent="0.2">
      <c r="A149" s="289"/>
      <c r="B149" s="708"/>
      <c r="C149" s="708"/>
      <c r="D149" s="291"/>
      <c r="E149" s="713" t="s">
        <v>302</v>
      </c>
      <c r="F149" s="714"/>
      <c r="G149" s="714"/>
      <c r="H149" s="715"/>
      <c r="N149" s="502" t="s">
        <v>45</v>
      </c>
      <c r="O149" s="787" t="s">
        <v>266</v>
      </c>
      <c r="P149" s="787"/>
      <c r="Q149" s="502" t="s">
        <v>42</v>
      </c>
    </row>
    <row r="150" spans="1:17" x14ac:dyDescent="0.2">
      <c r="A150" s="289"/>
      <c r="B150" s="708"/>
      <c r="C150" s="708"/>
      <c r="D150" s="291"/>
      <c r="E150" s="288" t="s">
        <v>45</v>
      </c>
      <c r="F150" s="712" t="s">
        <v>144</v>
      </c>
      <c r="G150" s="712"/>
      <c r="H150" s="287" t="s">
        <v>42</v>
      </c>
      <c r="N150" s="503">
        <v>7</v>
      </c>
      <c r="O150" s="504" t="s">
        <v>295</v>
      </c>
      <c r="P150" s="504"/>
      <c r="Q150" s="505">
        <v>100</v>
      </c>
    </row>
    <row r="151" spans="1:17" x14ac:dyDescent="0.2">
      <c r="A151" s="289"/>
      <c r="B151" s="708"/>
      <c r="C151" s="708"/>
      <c r="D151" s="291"/>
      <c r="E151" s="49">
        <v>1</v>
      </c>
      <c r="F151" s="710" t="s">
        <v>288</v>
      </c>
      <c r="G151" s="710"/>
      <c r="H151" s="292"/>
      <c r="M151" s="77" t="s">
        <v>319</v>
      </c>
      <c r="N151" s="502" t="s">
        <v>45</v>
      </c>
      <c r="O151" s="787" t="s">
        <v>266</v>
      </c>
      <c r="P151" s="787"/>
      <c r="Q151" s="502" t="s">
        <v>42</v>
      </c>
    </row>
    <row r="152" spans="1:17" x14ac:dyDescent="0.2">
      <c r="A152" s="289"/>
      <c r="B152" s="708"/>
      <c r="C152" s="708"/>
      <c r="D152" s="291"/>
      <c r="E152" s="49">
        <v>2</v>
      </c>
      <c r="F152" s="569" t="s">
        <v>289</v>
      </c>
      <c r="G152" s="709"/>
      <c r="H152" s="292"/>
      <c r="K152" s="15">
        <v>104</v>
      </c>
      <c r="N152" s="503">
        <v>8</v>
      </c>
      <c r="O152" s="504" t="s">
        <v>296</v>
      </c>
      <c r="P152" s="504"/>
      <c r="Q152" s="505">
        <v>22</v>
      </c>
    </row>
    <row r="153" spans="1:17" x14ac:dyDescent="0.2">
      <c r="A153" s="289"/>
      <c r="B153" s="290"/>
      <c r="C153" s="290"/>
      <c r="D153" s="291"/>
      <c r="E153" s="49">
        <v>3</v>
      </c>
      <c r="F153" s="710" t="s">
        <v>290</v>
      </c>
      <c r="G153" s="710"/>
      <c r="H153" s="292"/>
      <c r="N153" s="502" t="s">
        <v>45</v>
      </c>
      <c r="O153" s="787" t="s">
        <v>266</v>
      </c>
      <c r="P153" s="787"/>
      <c r="Q153" s="502" t="s">
        <v>42</v>
      </c>
    </row>
    <row r="154" spans="1:17" x14ac:dyDescent="0.2">
      <c r="A154" s="289"/>
      <c r="B154" s="290"/>
      <c r="C154" s="290"/>
      <c r="D154" s="291"/>
      <c r="E154" s="720">
        <v>4</v>
      </c>
      <c r="F154" s="722" t="s">
        <v>291</v>
      </c>
      <c r="G154" s="483"/>
      <c r="H154" s="292"/>
      <c r="N154" s="503">
        <v>9</v>
      </c>
      <c r="O154" s="504" t="s">
        <v>297</v>
      </c>
      <c r="P154" s="504"/>
      <c r="Q154" s="505">
        <v>10</v>
      </c>
    </row>
    <row r="155" spans="1:17" x14ac:dyDescent="0.2">
      <c r="A155" s="289"/>
      <c r="B155" s="290"/>
      <c r="C155" s="290"/>
      <c r="D155" s="291"/>
      <c r="E155" s="721"/>
      <c r="F155" s="723"/>
      <c r="G155" s="482"/>
      <c r="H155" s="292"/>
      <c r="N155" s="502" t="s">
        <v>45</v>
      </c>
      <c r="O155" s="787" t="s">
        <v>266</v>
      </c>
      <c r="P155" s="787"/>
      <c r="Q155" s="502" t="s">
        <v>42</v>
      </c>
    </row>
    <row r="156" spans="1:17" x14ac:dyDescent="0.2">
      <c r="A156" s="289"/>
      <c r="B156" s="290"/>
      <c r="C156" s="290"/>
      <c r="D156" s="291"/>
      <c r="E156" s="49">
        <v>5</v>
      </c>
      <c r="F156" s="710" t="s">
        <v>292</v>
      </c>
      <c r="G156" s="710"/>
      <c r="H156" s="292"/>
      <c r="N156" s="503">
        <v>10</v>
      </c>
      <c r="O156" s="504" t="s">
        <v>298</v>
      </c>
      <c r="P156" s="504"/>
      <c r="Q156" s="505">
        <v>20</v>
      </c>
    </row>
    <row r="157" spans="1:17" x14ac:dyDescent="0.2">
      <c r="A157" s="289"/>
      <c r="B157" s="290"/>
      <c r="C157" s="290"/>
      <c r="D157" s="291"/>
      <c r="E157" s="49">
        <v>6</v>
      </c>
      <c r="F157" s="710" t="s">
        <v>293</v>
      </c>
      <c r="G157" s="710"/>
      <c r="H157" s="292"/>
      <c r="N157" s="502" t="s">
        <v>45</v>
      </c>
      <c r="O157" s="787" t="s">
        <v>266</v>
      </c>
      <c r="P157" s="787"/>
      <c r="Q157" s="502" t="s">
        <v>42</v>
      </c>
    </row>
    <row r="158" spans="1:17" x14ac:dyDescent="0.2">
      <c r="A158" s="289"/>
      <c r="B158" s="290"/>
      <c r="C158" s="290"/>
      <c r="D158" s="291"/>
      <c r="E158" s="49">
        <v>7</v>
      </c>
      <c r="F158" s="710" t="s">
        <v>294</v>
      </c>
      <c r="G158" s="710"/>
      <c r="H158" s="292"/>
      <c r="N158" s="503">
        <v>11</v>
      </c>
      <c r="O158" s="504" t="s">
        <v>320</v>
      </c>
      <c r="P158" s="504"/>
      <c r="Q158" s="505">
        <v>24</v>
      </c>
    </row>
    <row r="159" spans="1:17" x14ac:dyDescent="0.2">
      <c r="A159" s="289"/>
      <c r="B159" s="290"/>
      <c r="C159" s="290"/>
      <c r="D159" s="291"/>
      <c r="E159" s="49">
        <v>8</v>
      </c>
      <c r="F159" s="710" t="s">
        <v>295</v>
      </c>
      <c r="G159" s="710"/>
      <c r="H159" s="292"/>
      <c r="N159" s="502" t="s">
        <v>45</v>
      </c>
      <c r="O159" s="787" t="s">
        <v>266</v>
      </c>
      <c r="P159" s="787"/>
      <c r="Q159" s="502" t="s">
        <v>42</v>
      </c>
    </row>
    <row r="160" spans="1:17" x14ac:dyDescent="0.2">
      <c r="A160" s="289"/>
      <c r="B160" s="290"/>
      <c r="C160" s="290"/>
      <c r="D160" s="291"/>
      <c r="E160" s="49">
        <v>9</v>
      </c>
      <c r="F160" s="710" t="s">
        <v>296</v>
      </c>
      <c r="G160" s="710"/>
      <c r="H160" s="292"/>
      <c r="N160" s="503">
        <v>12</v>
      </c>
      <c r="O160" s="504" t="s">
        <v>300</v>
      </c>
      <c r="P160" s="504"/>
      <c r="Q160" s="505">
        <v>148</v>
      </c>
    </row>
    <row r="161" spans="1:11" x14ac:dyDescent="0.2">
      <c r="A161" s="289"/>
      <c r="B161" s="290"/>
      <c r="C161" s="290"/>
      <c r="D161" s="291"/>
      <c r="E161" s="49">
        <v>10</v>
      </c>
      <c r="F161" s="710" t="s">
        <v>297</v>
      </c>
      <c r="G161" s="710"/>
      <c r="H161" s="292"/>
    </row>
    <row r="162" spans="1:11" x14ac:dyDescent="0.2">
      <c r="A162" s="289"/>
      <c r="B162" s="708"/>
      <c r="C162" s="708"/>
      <c r="D162" s="291"/>
      <c r="E162" s="49">
        <v>11</v>
      </c>
      <c r="F162" s="710" t="s">
        <v>298</v>
      </c>
      <c r="G162" s="710"/>
      <c r="H162" s="292"/>
    </row>
    <row r="163" spans="1:11" x14ac:dyDescent="0.2">
      <c r="A163" s="289"/>
      <c r="B163" s="708"/>
      <c r="C163" s="708"/>
      <c r="D163" s="291"/>
      <c r="E163" s="49">
        <v>12</v>
      </c>
      <c r="F163" s="710" t="s">
        <v>299</v>
      </c>
      <c r="G163" s="710"/>
      <c r="H163" s="292"/>
    </row>
    <row r="164" spans="1:11" x14ac:dyDescent="0.2">
      <c r="E164" s="483">
        <v>13</v>
      </c>
      <c r="F164" s="710" t="s">
        <v>300</v>
      </c>
      <c r="G164" s="710"/>
      <c r="H164" s="292"/>
    </row>
    <row r="165" spans="1:11" x14ac:dyDescent="0.2">
      <c r="H165" s="487">
        <v>0</v>
      </c>
      <c r="K165" s="77">
        <v>0</v>
      </c>
    </row>
    <row r="166" spans="1:11" x14ac:dyDescent="0.2">
      <c r="E166" s="786" t="s">
        <v>301</v>
      </c>
      <c r="F166" s="735"/>
      <c r="G166" s="735"/>
      <c r="H166" s="736"/>
    </row>
    <row r="167" spans="1:11" x14ac:dyDescent="0.2">
      <c r="E167" s="286" t="s">
        <v>45</v>
      </c>
      <c r="F167" s="712" t="s">
        <v>144</v>
      </c>
      <c r="G167" s="712"/>
      <c r="H167" s="287" t="s">
        <v>42</v>
      </c>
    </row>
    <row r="168" spans="1:11" x14ac:dyDescent="0.2">
      <c r="E168" s="483">
        <v>1</v>
      </c>
      <c r="F168" s="710" t="s">
        <v>292</v>
      </c>
      <c r="G168" s="710"/>
      <c r="H168" s="292"/>
    </row>
    <row r="169" spans="1:11" x14ac:dyDescent="0.2">
      <c r="E169" s="483">
        <v>2</v>
      </c>
      <c r="F169" s="710" t="s">
        <v>293</v>
      </c>
      <c r="G169" s="710"/>
      <c r="H169" s="292"/>
    </row>
    <row r="170" spans="1:11" x14ac:dyDescent="0.2">
      <c r="E170" s="483">
        <v>3</v>
      </c>
      <c r="F170" s="710" t="s">
        <v>294</v>
      </c>
      <c r="G170" s="710"/>
      <c r="H170" s="292"/>
    </row>
    <row r="171" spans="1:11" x14ac:dyDescent="0.2">
      <c r="H171" s="487">
        <v>0</v>
      </c>
    </row>
    <row r="172" spans="1:11" x14ac:dyDescent="0.2">
      <c r="E172" s="786" t="s">
        <v>303</v>
      </c>
      <c r="F172" s="735"/>
      <c r="G172" s="735"/>
      <c r="H172" s="736"/>
    </row>
    <row r="173" spans="1:11" x14ac:dyDescent="0.2">
      <c r="E173" s="286" t="s">
        <v>45</v>
      </c>
      <c r="F173" s="712" t="s">
        <v>144</v>
      </c>
      <c r="G173" s="712"/>
      <c r="H173" s="287" t="s">
        <v>42</v>
      </c>
    </row>
    <row r="174" spans="1:11" x14ac:dyDescent="0.2">
      <c r="E174" s="484">
        <v>1</v>
      </c>
      <c r="F174" s="569" t="s">
        <v>291</v>
      </c>
      <c r="G174" s="709"/>
      <c r="H174" s="292"/>
    </row>
    <row r="175" spans="1:11" x14ac:dyDescent="0.2">
      <c r="E175" s="483">
        <v>2</v>
      </c>
      <c r="F175" s="710" t="s">
        <v>297</v>
      </c>
      <c r="G175" s="710"/>
      <c r="H175" s="292"/>
    </row>
    <row r="176" spans="1:11" x14ac:dyDescent="0.2">
      <c r="E176" s="483">
        <v>3</v>
      </c>
      <c r="F176" s="710" t="s">
        <v>298</v>
      </c>
      <c r="G176" s="710"/>
      <c r="H176" s="292"/>
    </row>
    <row r="177" spans="5:8" x14ac:dyDescent="0.2">
      <c r="E177" s="483">
        <v>4</v>
      </c>
      <c r="F177" s="710" t="s">
        <v>299</v>
      </c>
      <c r="G177" s="710"/>
      <c r="H177" s="292"/>
    </row>
    <row r="178" spans="5:8" x14ac:dyDescent="0.2">
      <c r="H178" s="487">
        <v>0</v>
      </c>
    </row>
    <row r="179" spans="5:8" x14ac:dyDescent="0.2">
      <c r="E179" s="786" t="s">
        <v>304</v>
      </c>
      <c r="F179" s="735"/>
      <c r="G179" s="735"/>
      <c r="H179" s="736"/>
    </row>
    <row r="180" spans="5:8" x14ac:dyDescent="0.2">
      <c r="E180" s="485" t="s">
        <v>45</v>
      </c>
      <c r="F180" s="712" t="s">
        <v>144</v>
      </c>
      <c r="G180" s="712"/>
      <c r="H180" s="486" t="s">
        <v>42</v>
      </c>
    </row>
    <row r="181" spans="5:8" x14ac:dyDescent="0.2">
      <c r="E181" s="483">
        <v>1</v>
      </c>
      <c r="F181" s="710" t="s">
        <v>290</v>
      </c>
      <c r="G181" s="710"/>
      <c r="H181" s="292"/>
    </row>
    <row r="182" spans="5:8" x14ac:dyDescent="0.2">
      <c r="E182" s="484">
        <v>2</v>
      </c>
      <c r="F182" s="569" t="s">
        <v>291</v>
      </c>
      <c r="G182" s="709"/>
      <c r="H182" s="292"/>
    </row>
    <row r="183" spans="5:8" x14ac:dyDescent="0.2">
      <c r="E183" s="483">
        <v>3</v>
      </c>
      <c r="F183" s="710" t="s">
        <v>295</v>
      </c>
      <c r="G183" s="710"/>
      <c r="H183" s="292"/>
    </row>
    <row r="184" spans="5:8" x14ac:dyDescent="0.2">
      <c r="E184" s="483">
        <v>4</v>
      </c>
      <c r="F184" s="710" t="s">
        <v>296</v>
      </c>
      <c r="G184" s="710"/>
      <c r="H184" s="292"/>
    </row>
    <row r="185" spans="5:8" x14ac:dyDescent="0.2">
      <c r="H185" s="487">
        <v>0</v>
      </c>
    </row>
    <row r="186" spans="5:8" x14ac:dyDescent="0.2">
      <c r="E186" s="786" t="s">
        <v>305</v>
      </c>
      <c r="F186" s="735"/>
      <c r="G186" s="735"/>
      <c r="H186" s="736"/>
    </row>
    <row r="187" spans="5:8" x14ac:dyDescent="0.2">
      <c r="E187" s="286" t="s">
        <v>45</v>
      </c>
      <c r="F187" s="712" t="s">
        <v>144</v>
      </c>
      <c r="G187" s="712"/>
      <c r="H187" s="287" t="s">
        <v>42</v>
      </c>
    </row>
    <row r="188" spans="5:8" x14ac:dyDescent="0.2">
      <c r="E188" s="483">
        <v>1</v>
      </c>
      <c r="F188" s="710" t="s">
        <v>300</v>
      </c>
      <c r="G188" s="710"/>
      <c r="H188" s="292"/>
    </row>
    <row r="189" spans="5:8" x14ac:dyDescent="0.2">
      <c r="H189" s="487">
        <v>0</v>
      </c>
    </row>
    <row r="190" spans="5:8" x14ac:dyDescent="0.2">
      <c r="E190" s="735" t="s">
        <v>306</v>
      </c>
      <c r="F190" s="735"/>
      <c r="G190" s="735"/>
      <c r="H190" s="736"/>
    </row>
    <row r="191" spans="5:8" x14ac:dyDescent="0.2">
      <c r="E191" s="485" t="s">
        <v>45</v>
      </c>
      <c r="F191" s="785" t="s">
        <v>266</v>
      </c>
      <c r="G191" s="785"/>
      <c r="H191" s="486" t="s">
        <v>42</v>
      </c>
    </row>
    <row r="192" spans="5:8" x14ac:dyDescent="0.2">
      <c r="E192" s="483">
        <v>1</v>
      </c>
      <c r="F192" s="710" t="s">
        <v>288</v>
      </c>
      <c r="G192" s="710"/>
      <c r="H192" s="292"/>
    </row>
    <row r="193" spans="5:8" x14ac:dyDescent="0.2">
      <c r="E193" s="483">
        <v>2</v>
      </c>
      <c r="F193" s="569" t="s">
        <v>289</v>
      </c>
      <c r="G193" s="709"/>
      <c r="H193" s="292"/>
    </row>
    <row r="194" spans="5:8" x14ac:dyDescent="0.2">
      <c r="E194" s="483">
        <v>3</v>
      </c>
      <c r="F194" s="710" t="s">
        <v>290</v>
      </c>
      <c r="G194" s="710"/>
      <c r="H194" s="292"/>
    </row>
    <row r="195" spans="5:8" x14ac:dyDescent="0.2">
      <c r="E195" s="720">
        <v>4</v>
      </c>
      <c r="F195" s="722" t="s">
        <v>291</v>
      </c>
      <c r="G195" s="483"/>
      <c r="H195" s="292"/>
    </row>
    <row r="196" spans="5:8" x14ac:dyDescent="0.2">
      <c r="E196" s="721"/>
      <c r="F196" s="723"/>
      <c r="G196" s="482"/>
      <c r="H196" s="292"/>
    </row>
    <row r="197" spans="5:8" x14ac:dyDescent="0.2">
      <c r="E197" s="483">
        <v>5</v>
      </c>
      <c r="F197" s="710" t="s">
        <v>292</v>
      </c>
      <c r="G197" s="710"/>
      <c r="H197" s="292"/>
    </row>
    <row r="198" spans="5:8" x14ac:dyDescent="0.2">
      <c r="E198" s="483">
        <v>6</v>
      </c>
      <c r="F198" s="710" t="s">
        <v>293</v>
      </c>
      <c r="G198" s="710"/>
      <c r="H198" s="292"/>
    </row>
    <row r="199" spans="5:8" x14ac:dyDescent="0.2">
      <c r="E199" s="483">
        <v>7</v>
      </c>
      <c r="F199" s="710" t="s">
        <v>294</v>
      </c>
      <c r="G199" s="710"/>
      <c r="H199" s="292"/>
    </row>
    <row r="200" spans="5:8" x14ac:dyDescent="0.2">
      <c r="E200" s="483">
        <v>8</v>
      </c>
      <c r="F200" s="710" t="s">
        <v>295</v>
      </c>
      <c r="G200" s="710"/>
      <c r="H200" s="292"/>
    </row>
    <row r="201" spans="5:8" x14ac:dyDescent="0.2">
      <c r="E201" s="483">
        <v>9</v>
      </c>
      <c r="F201" s="710" t="s">
        <v>296</v>
      </c>
      <c r="G201" s="710"/>
      <c r="H201" s="292"/>
    </row>
    <row r="202" spans="5:8" x14ac:dyDescent="0.2">
      <c r="E202" s="483">
        <v>10</v>
      </c>
      <c r="F202" s="710" t="s">
        <v>297</v>
      </c>
      <c r="G202" s="710"/>
      <c r="H202" s="292"/>
    </row>
    <row r="203" spans="5:8" x14ac:dyDescent="0.2">
      <c r="E203" s="483">
        <v>11</v>
      </c>
      <c r="F203" s="710" t="s">
        <v>298</v>
      </c>
      <c r="G203" s="710"/>
      <c r="H203" s="292"/>
    </row>
    <row r="204" spans="5:8" x14ac:dyDescent="0.2">
      <c r="E204" s="483">
        <v>12</v>
      </c>
      <c r="F204" s="710" t="s">
        <v>299</v>
      </c>
      <c r="G204" s="710"/>
      <c r="H204" s="292"/>
    </row>
    <row r="205" spans="5:8" x14ac:dyDescent="0.2">
      <c r="E205" s="483">
        <v>13</v>
      </c>
      <c r="F205" s="710" t="s">
        <v>300</v>
      </c>
      <c r="G205" s="710"/>
      <c r="H205" s="292"/>
    </row>
    <row r="206" spans="5:8" x14ac:dyDescent="0.2">
      <c r="E206" s="22"/>
      <c r="F206" s="202"/>
      <c r="G206" s="202"/>
      <c r="H206" s="487">
        <v>0</v>
      </c>
    </row>
  </sheetData>
  <mergeCells count="149">
    <mergeCell ref="E172:H172"/>
    <mergeCell ref="F173:G173"/>
    <mergeCell ref="F174:G174"/>
    <mergeCell ref="F170:G170"/>
    <mergeCell ref="O145:P145"/>
    <mergeCell ref="O147:P147"/>
    <mergeCell ref="O149:P149"/>
    <mergeCell ref="O136:P136"/>
    <mergeCell ref="O137:P137"/>
    <mergeCell ref="O139:P139"/>
    <mergeCell ref="F168:G168"/>
    <mergeCell ref="F169:G169"/>
    <mergeCell ref="F164:G164"/>
    <mergeCell ref="E166:H166"/>
    <mergeCell ref="F167:G167"/>
    <mergeCell ref="N141:N142"/>
    <mergeCell ref="O138:P138"/>
    <mergeCell ref="O140:P140"/>
    <mergeCell ref="O151:P151"/>
    <mergeCell ref="O153:P153"/>
    <mergeCell ref="O155:P155"/>
    <mergeCell ref="O157:P157"/>
    <mergeCell ref="O159:P159"/>
    <mergeCell ref="O143:P143"/>
    <mergeCell ref="F187:G187"/>
    <mergeCell ref="E186:H186"/>
    <mergeCell ref="F183:G183"/>
    <mergeCell ref="F184:G184"/>
    <mergeCell ref="F181:G181"/>
    <mergeCell ref="F182:G182"/>
    <mergeCell ref="F180:G180"/>
    <mergeCell ref="E179:H179"/>
    <mergeCell ref="F175:G175"/>
    <mergeCell ref="F176:G176"/>
    <mergeCell ref="F177:G177"/>
    <mergeCell ref="F205:G205"/>
    <mergeCell ref="F188:G188"/>
    <mergeCell ref="E190:H190"/>
    <mergeCell ref="F191:G191"/>
    <mergeCell ref="F192:G192"/>
    <mergeCell ref="E195:E196"/>
    <mergeCell ref="F195:F196"/>
    <mergeCell ref="F197:G197"/>
    <mergeCell ref="F198:G198"/>
    <mergeCell ref="F199:G199"/>
    <mergeCell ref="F200:G200"/>
    <mergeCell ref="F193:G193"/>
    <mergeCell ref="F194:G194"/>
    <mergeCell ref="F201:G201"/>
    <mergeCell ref="F202:G202"/>
    <mergeCell ref="F203:G203"/>
    <mergeCell ref="F204:G204"/>
    <mergeCell ref="B6:G6"/>
    <mergeCell ref="B7:G7"/>
    <mergeCell ref="B8:G8"/>
    <mergeCell ref="A9:F9"/>
    <mergeCell ref="F124:G124"/>
    <mergeCell ref="C97:E97"/>
    <mergeCell ref="A48:E48"/>
    <mergeCell ref="A50:A62"/>
    <mergeCell ref="G78:G90"/>
    <mergeCell ref="A81:A83"/>
    <mergeCell ref="A76:E76"/>
    <mergeCell ref="A78:A80"/>
    <mergeCell ref="G50:G64"/>
    <mergeCell ref="A63:A73"/>
    <mergeCell ref="G65:G72"/>
    <mergeCell ref="E47:F47"/>
    <mergeCell ref="C1:H1"/>
    <mergeCell ref="C2:H2"/>
    <mergeCell ref="C3:H3"/>
    <mergeCell ref="A4:H4"/>
    <mergeCell ref="B5:G5"/>
    <mergeCell ref="E18:E20"/>
    <mergeCell ref="A40:A47"/>
    <mergeCell ref="B40:D42"/>
    <mergeCell ref="E40:F40"/>
    <mergeCell ref="E41:F41"/>
    <mergeCell ref="E42:F42"/>
    <mergeCell ref="B43:D47"/>
    <mergeCell ref="E43:F43"/>
    <mergeCell ref="E44:F44"/>
    <mergeCell ref="A11:A39"/>
    <mergeCell ref="B11:D39"/>
    <mergeCell ref="E11:E12"/>
    <mergeCell ref="E13:E14"/>
    <mergeCell ref="E15:E16"/>
    <mergeCell ref="E45:F45"/>
    <mergeCell ref="E46:F46"/>
    <mergeCell ref="E26:E36"/>
    <mergeCell ref="H6:H8"/>
    <mergeCell ref="A10:F10"/>
    <mergeCell ref="B134:C134"/>
    <mergeCell ref="F134:G134"/>
    <mergeCell ref="G91:G94"/>
    <mergeCell ref="F125:G125"/>
    <mergeCell ref="C99:C111"/>
    <mergeCell ref="G99:G115"/>
    <mergeCell ref="C112:C113"/>
    <mergeCell ref="G116:G118"/>
    <mergeCell ref="A121:D121"/>
    <mergeCell ref="E121:H121"/>
    <mergeCell ref="B122:C122"/>
    <mergeCell ref="F122:G122"/>
    <mergeCell ref="B123:C123"/>
    <mergeCell ref="F123:G123"/>
    <mergeCell ref="F126:G126"/>
    <mergeCell ref="F127:G127"/>
    <mergeCell ref="F128:G128"/>
    <mergeCell ref="F129:G129"/>
    <mergeCell ref="B132:C132"/>
    <mergeCell ref="E132:H132"/>
    <mergeCell ref="B130:C130"/>
    <mergeCell ref="B131:C131"/>
    <mergeCell ref="B133:C133"/>
    <mergeCell ref="F133:G133"/>
    <mergeCell ref="B163:C163"/>
    <mergeCell ref="B152:C152"/>
    <mergeCell ref="F152:G152"/>
    <mergeCell ref="B162:C162"/>
    <mergeCell ref="F162:G162"/>
    <mergeCell ref="F153:G153"/>
    <mergeCell ref="E154:E155"/>
    <mergeCell ref="F154:F155"/>
    <mergeCell ref="F156:G156"/>
    <mergeCell ref="F157:G157"/>
    <mergeCell ref="F158:G158"/>
    <mergeCell ref="F159:G159"/>
    <mergeCell ref="F160:G160"/>
    <mergeCell ref="F161:G161"/>
    <mergeCell ref="F163:G163"/>
    <mergeCell ref="B151:C151"/>
    <mergeCell ref="B150:C150"/>
    <mergeCell ref="B149:C149"/>
    <mergeCell ref="B148:C148"/>
    <mergeCell ref="B135:C135"/>
    <mergeCell ref="F135:G135"/>
    <mergeCell ref="B136:C136"/>
    <mergeCell ref="F136:G136"/>
    <mergeCell ref="F139:G139"/>
    <mergeCell ref="E137:E138"/>
    <mergeCell ref="F140:G140"/>
    <mergeCell ref="F141:G141"/>
    <mergeCell ref="F142:G142"/>
    <mergeCell ref="F151:G151"/>
    <mergeCell ref="F150:G150"/>
    <mergeCell ref="E149:H149"/>
    <mergeCell ref="F137:G138"/>
    <mergeCell ref="E146:G146"/>
  </mergeCells>
  <printOptions horizontalCentered="1"/>
  <pageMargins left="0.25" right="0.25" top="0.75" bottom="0.75" header="0.3" footer="0.3"/>
  <pageSetup paperSize="9" scale="79" fitToHeight="0" orientation="portrait" r:id="rId1"/>
  <headerFooter>
    <oddFooter>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view="pageBreakPreview" zoomScale="85" zoomScaleNormal="100" zoomScaleSheetLayoutView="85" workbookViewId="0">
      <selection activeCell="I35" sqref="I35"/>
    </sheetView>
  </sheetViews>
  <sheetFormatPr defaultColWidth="12.28515625" defaultRowHeight="12.75" x14ac:dyDescent="0.2"/>
  <cols>
    <col min="1" max="1" width="22.5703125" style="148" customWidth="1"/>
    <col min="2" max="3" width="19.5703125" style="148" customWidth="1"/>
    <col min="4" max="4" width="42.28515625" style="148" customWidth="1"/>
    <col min="5" max="5" width="22.28515625" style="148" customWidth="1"/>
    <col min="6" max="6" width="10.5703125" style="148" customWidth="1"/>
    <col min="7" max="7" width="21.28515625" style="164" customWidth="1"/>
    <col min="8" max="8" width="19.85546875" style="164" customWidth="1"/>
    <col min="9" max="247" width="12.28515625" style="148"/>
    <col min="248" max="248" width="17.7109375" style="148" customWidth="1"/>
    <col min="249" max="249" width="8.140625" style="148" bestFit="1" customWidth="1"/>
    <col min="250" max="250" width="6.140625" style="148" customWidth="1"/>
    <col min="251" max="251" width="7.85546875" style="148" customWidth="1"/>
    <col min="252" max="254" width="9" style="148" bestFit="1" customWidth="1"/>
    <col min="255" max="255" width="14.42578125" style="148" customWidth="1"/>
    <col min="256" max="256" width="11.7109375" style="148" customWidth="1"/>
    <col min="257" max="257" width="9" style="148" bestFit="1" customWidth="1"/>
    <col min="258" max="259" width="8.140625" style="148" bestFit="1" customWidth="1"/>
    <col min="260" max="260" width="8.7109375" style="148" bestFit="1" customWidth="1"/>
    <col min="261" max="261" width="9" style="148" bestFit="1" customWidth="1"/>
    <col min="262" max="262" width="7.85546875" style="148" bestFit="1" customWidth="1"/>
    <col min="263" max="503" width="12.28515625" style="148"/>
    <col min="504" max="504" width="17.7109375" style="148" customWidth="1"/>
    <col min="505" max="505" width="8.140625" style="148" bestFit="1" customWidth="1"/>
    <col min="506" max="506" width="6.140625" style="148" customWidth="1"/>
    <col min="507" max="507" width="7.85546875" style="148" customWidth="1"/>
    <col min="508" max="510" width="9" style="148" bestFit="1" customWidth="1"/>
    <col min="511" max="511" width="14.42578125" style="148" customWidth="1"/>
    <col min="512" max="512" width="11.7109375" style="148" customWidth="1"/>
    <col min="513" max="513" width="9" style="148" bestFit="1" customWidth="1"/>
    <col min="514" max="515" width="8.140625" style="148" bestFit="1" customWidth="1"/>
    <col min="516" max="516" width="8.7109375" style="148" bestFit="1" customWidth="1"/>
    <col min="517" max="517" width="9" style="148" bestFit="1" customWidth="1"/>
    <col min="518" max="518" width="7.85546875" style="148" bestFit="1" customWidth="1"/>
    <col min="519" max="759" width="12.28515625" style="148"/>
    <col min="760" max="760" width="17.7109375" style="148" customWidth="1"/>
    <col min="761" max="761" width="8.140625" style="148" bestFit="1" customWidth="1"/>
    <col min="762" max="762" width="6.140625" style="148" customWidth="1"/>
    <col min="763" max="763" width="7.85546875" style="148" customWidth="1"/>
    <col min="764" max="766" width="9" style="148" bestFit="1" customWidth="1"/>
    <col min="767" max="767" width="14.42578125" style="148" customWidth="1"/>
    <col min="768" max="768" width="11.7109375" style="148" customWidth="1"/>
    <col min="769" max="769" width="9" style="148" bestFit="1" customWidth="1"/>
    <col min="770" max="771" width="8.140625" style="148" bestFit="1" customWidth="1"/>
    <col min="772" max="772" width="8.7109375" style="148" bestFit="1" customWidth="1"/>
    <col min="773" max="773" width="9" style="148" bestFit="1" customWidth="1"/>
    <col min="774" max="774" width="7.85546875" style="148" bestFit="1" customWidth="1"/>
    <col min="775" max="1015" width="12.28515625" style="148"/>
    <col min="1016" max="1016" width="17.7109375" style="148" customWidth="1"/>
    <col min="1017" max="1017" width="8.140625" style="148" bestFit="1" customWidth="1"/>
    <col min="1018" max="1018" width="6.140625" style="148" customWidth="1"/>
    <col min="1019" max="1019" width="7.85546875" style="148" customWidth="1"/>
    <col min="1020" max="1022" width="9" style="148" bestFit="1" customWidth="1"/>
    <col min="1023" max="1023" width="14.42578125" style="148" customWidth="1"/>
    <col min="1024" max="1024" width="11.7109375" style="148" customWidth="1"/>
    <col min="1025" max="1025" width="9" style="148" bestFit="1" customWidth="1"/>
    <col min="1026" max="1027" width="8.140625" style="148" bestFit="1" customWidth="1"/>
    <col min="1028" max="1028" width="8.7109375" style="148" bestFit="1" customWidth="1"/>
    <col min="1029" max="1029" width="9" style="148" bestFit="1" customWidth="1"/>
    <col min="1030" max="1030" width="7.85546875" style="148" bestFit="1" customWidth="1"/>
    <col min="1031" max="1271" width="12.28515625" style="148"/>
    <col min="1272" max="1272" width="17.7109375" style="148" customWidth="1"/>
    <col min="1273" max="1273" width="8.140625" style="148" bestFit="1" customWidth="1"/>
    <col min="1274" max="1274" width="6.140625" style="148" customWidth="1"/>
    <col min="1275" max="1275" width="7.85546875" style="148" customWidth="1"/>
    <col min="1276" max="1278" width="9" style="148" bestFit="1" customWidth="1"/>
    <col min="1279" max="1279" width="14.42578125" style="148" customWidth="1"/>
    <col min="1280" max="1280" width="11.7109375" style="148" customWidth="1"/>
    <col min="1281" max="1281" width="9" style="148" bestFit="1" customWidth="1"/>
    <col min="1282" max="1283" width="8.140625" style="148" bestFit="1" customWidth="1"/>
    <col min="1284" max="1284" width="8.7109375" style="148" bestFit="1" customWidth="1"/>
    <col min="1285" max="1285" width="9" style="148" bestFit="1" customWidth="1"/>
    <col min="1286" max="1286" width="7.85546875" style="148" bestFit="1" customWidth="1"/>
    <col min="1287" max="1527" width="12.28515625" style="148"/>
    <col min="1528" max="1528" width="17.7109375" style="148" customWidth="1"/>
    <col min="1529" max="1529" width="8.140625" style="148" bestFit="1" customWidth="1"/>
    <col min="1530" max="1530" width="6.140625" style="148" customWidth="1"/>
    <col min="1531" max="1531" width="7.85546875" style="148" customWidth="1"/>
    <col min="1532" max="1534" width="9" style="148" bestFit="1" customWidth="1"/>
    <col min="1535" max="1535" width="14.42578125" style="148" customWidth="1"/>
    <col min="1536" max="1536" width="11.7109375" style="148" customWidth="1"/>
    <col min="1537" max="1537" width="9" style="148" bestFit="1" customWidth="1"/>
    <col min="1538" max="1539" width="8.140625" style="148" bestFit="1" customWidth="1"/>
    <col min="1540" max="1540" width="8.7109375" style="148" bestFit="1" customWidth="1"/>
    <col min="1541" max="1541" width="9" style="148" bestFit="1" customWidth="1"/>
    <col min="1542" max="1542" width="7.85546875" style="148" bestFit="1" customWidth="1"/>
    <col min="1543" max="1783" width="12.28515625" style="148"/>
    <col min="1784" max="1784" width="17.7109375" style="148" customWidth="1"/>
    <col min="1785" max="1785" width="8.140625" style="148" bestFit="1" customWidth="1"/>
    <col min="1786" max="1786" width="6.140625" style="148" customWidth="1"/>
    <col min="1787" max="1787" width="7.85546875" style="148" customWidth="1"/>
    <col min="1788" max="1790" width="9" style="148" bestFit="1" customWidth="1"/>
    <col min="1791" max="1791" width="14.42578125" style="148" customWidth="1"/>
    <col min="1792" max="1792" width="11.7109375" style="148" customWidth="1"/>
    <col min="1793" max="1793" width="9" style="148" bestFit="1" customWidth="1"/>
    <col min="1794" max="1795" width="8.140625" style="148" bestFit="1" customWidth="1"/>
    <col min="1796" max="1796" width="8.7109375" style="148" bestFit="1" customWidth="1"/>
    <col min="1797" max="1797" width="9" style="148" bestFit="1" customWidth="1"/>
    <col min="1798" max="1798" width="7.85546875" style="148" bestFit="1" customWidth="1"/>
    <col min="1799" max="2039" width="12.28515625" style="148"/>
    <col min="2040" max="2040" width="17.7109375" style="148" customWidth="1"/>
    <col min="2041" max="2041" width="8.140625" style="148" bestFit="1" customWidth="1"/>
    <col min="2042" max="2042" width="6.140625" style="148" customWidth="1"/>
    <col min="2043" max="2043" width="7.85546875" style="148" customWidth="1"/>
    <col min="2044" max="2046" width="9" style="148" bestFit="1" customWidth="1"/>
    <col min="2047" max="2047" width="14.42578125" style="148" customWidth="1"/>
    <col min="2048" max="2048" width="11.7109375" style="148" customWidth="1"/>
    <col min="2049" max="2049" width="9" style="148" bestFit="1" customWidth="1"/>
    <col min="2050" max="2051" width="8.140625" style="148" bestFit="1" customWidth="1"/>
    <col min="2052" max="2052" width="8.7109375" style="148" bestFit="1" customWidth="1"/>
    <col min="2053" max="2053" width="9" style="148" bestFit="1" customWidth="1"/>
    <col min="2054" max="2054" width="7.85546875" style="148" bestFit="1" customWidth="1"/>
    <col min="2055" max="2295" width="12.28515625" style="148"/>
    <col min="2296" max="2296" width="17.7109375" style="148" customWidth="1"/>
    <col min="2297" max="2297" width="8.140625" style="148" bestFit="1" customWidth="1"/>
    <col min="2298" max="2298" width="6.140625" style="148" customWidth="1"/>
    <col min="2299" max="2299" width="7.85546875" style="148" customWidth="1"/>
    <col min="2300" max="2302" width="9" style="148" bestFit="1" customWidth="1"/>
    <col min="2303" max="2303" width="14.42578125" style="148" customWidth="1"/>
    <col min="2304" max="2304" width="11.7109375" style="148" customWidth="1"/>
    <col min="2305" max="2305" width="9" style="148" bestFit="1" customWidth="1"/>
    <col min="2306" max="2307" width="8.140625" style="148" bestFit="1" customWidth="1"/>
    <col min="2308" max="2308" width="8.7109375" style="148" bestFit="1" customWidth="1"/>
    <col min="2309" max="2309" width="9" style="148" bestFit="1" customWidth="1"/>
    <col min="2310" max="2310" width="7.85546875" style="148" bestFit="1" customWidth="1"/>
    <col min="2311" max="2551" width="12.28515625" style="148"/>
    <col min="2552" max="2552" width="17.7109375" style="148" customWidth="1"/>
    <col min="2553" max="2553" width="8.140625" style="148" bestFit="1" customWidth="1"/>
    <col min="2554" max="2554" width="6.140625" style="148" customWidth="1"/>
    <col min="2555" max="2555" width="7.85546875" style="148" customWidth="1"/>
    <col min="2556" max="2558" width="9" style="148" bestFit="1" customWidth="1"/>
    <col min="2559" max="2559" width="14.42578125" style="148" customWidth="1"/>
    <col min="2560" max="2560" width="11.7109375" style="148" customWidth="1"/>
    <col min="2561" max="2561" width="9" style="148" bestFit="1" customWidth="1"/>
    <col min="2562" max="2563" width="8.140625" style="148" bestFit="1" customWidth="1"/>
    <col min="2564" max="2564" width="8.7109375" style="148" bestFit="1" customWidth="1"/>
    <col min="2565" max="2565" width="9" style="148" bestFit="1" customWidth="1"/>
    <col min="2566" max="2566" width="7.85546875" style="148" bestFit="1" customWidth="1"/>
    <col min="2567" max="2807" width="12.28515625" style="148"/>
    <col min="2808" max="2808" width="17.7109375" style="148" customWidth="1"/>
    <col min="2809" max="2809" width="8.140625" style="148" bestFit="1" customWidth="1"/>
    <col min="2810" max="2810" width="6.140625" style="148" customWidth="1"/>
    <col min="2811" max="2811" width="7.85546875" style="148" customWidth="1"/>
    <col min="2812" max="2814" width="9" style="148" bestFit="1" customWidth="1"/>
    <col min="2815" max="2815" width="14.42578125" style="148" customWidth="1"/>
    <col min="2816" max="2816" width="11.7109375" style="148" customWidth="1"/>
    <col min="2817" max="2817" width="9" style="148" bestFit="1" customWidth="1"/>
    <col min="2818" max="2819" width="8.140625" style="148" bestFit="1" customWidth="1"/>
    <col min="2820" max="2820" width="8.7109375" style="148" bestFit="1" customWidth="1"/>
    <col min="2821" max="2821" width="9" style="148" bestFit="1" customWidth="1"/>
    <col min="2822" max="2822" width="7.85546875" style="148" bestFit="1" customWidth="1"/>
    <col min="2823" max="3063" width="12.28515625" style="148"/>
    <col min="3064" max="3064" width="17.7109375" style="148" customWidth="1"/>
    <col min="3065" max="3065" width="8.140625" style="148" bestFit="1" customWidth="1"/>
    <col min="3066" max="3066" width="6.140625" style="148" customWidth="1"/>
    <col min="3067" max="3067" width="7.85546875" style="148" customWidth="1"/>
    <col min="3068" max="3070" width="9" style="148" bestFit="1" customWidth="1"/>
    <col min="3071" max="3071" width="14.42578125" style="148" customWidth="1"/>
    <col min="3072" max="3072" width="11.7109375" style="148" customWidth="1"/>
    <col min="3073" max="3073" width="9" style="148" bestFit="1" customWidth="1"/>
    <col min="3074" max="3075" width="8.140625" style="148" bestFit="1" customWidth="1"/>
    <col min="3076" max="3076" width="8.7109375" style="148" bestFit="1" customWidth="1"/>
    <col min="3077" max="3077" width="9" style="148" bestFit="1" customWidth="1"/>
    <col min="3078" max="3078" width="7.85546875" style="148" bestFit="1" customWidth="1"/>
    <col min="3079" max="3319" width="12.28515625" style="148"/>
    <col min="3320" max="3320" width="17.7109375" style="148" customWidth="1"/>
    <col min="3321" max="3321" width="8.140625" style="148" bestFit="1" customWidth="1"/>
    <col min="3322" max="3322" width="6.140625" style="148" customWidth="1"/>
    <col min="3323" max="3323" width="7.85546875" style="148" customWidth="1"/>
    <col min="3324" max="3326" width="9" style="148" bestFit="1" customWidth="1"/>
    <col min="3327" max="3327" width="14.42578125" style="148" customWidth="1"/>
    <col min="3328" max="3328" width="11.7109375" style="148" customWidth="1"/>
    <col min="3329" max="3329" width="9" style="148" bestFit="1" customWidth="1"/>
    <col min="3330" max="3331" width="8.140625" style="148" bestFit="1" customWidth="1"/>
    <col min="3332" max="3332" width="8.7109375" style="148" bestFit="1" customWidth="1"/>
    <col min="3333" max="3333" width="9" style="148" bestFit="1" customWidth="1"/>
    <col min="3334" max="3334" width="7.85546875" style="148" bestFit="1" customWidth="1"/>
    <col min="3335" max="3575" width="12.28515625" style="148"/>
    <col min="3576" max="3576" width="17.7109375" style="148" customWidth="1"/>
    <col min="3577" max="3577" width="8.140625" style="148" bestFit="1" customWidth="1"/>
    <col min="3578" max="3578" width="6.140625" style="148" customWidth="1"/>
    <col min="3579" max="3579" width="7.85546875" style="148" customWidth="1"/>
    <col min="3580" max="3582" width="9" style="148" bestFit="1" customWidth="1"/>
    <col min="3583" max="3583" width="14.42578125" style="148" customWidth="1"/>
    <col min="3584" max="3584" width="11.7109375" style="148" customWidth="1"/>
    <col min="3585" max="3585" width="9" style="148" bestFit="1" customWidth="1"/>
    <col min="3586" max="3587" width="8.140625" style="148" bestFit="1" customWidth="1"/>
    <col min="3588" max="3588" width="8.7109375" style="148" bestFit="1" customWidth="1"/>
    <col min="3589" max="3589" width="9" style="148" bestFit="1" customWidth="1"/>
    <col min="3590" max="3590" width="7.85546875" style="148" bestFit="1" customWidth="1"/>
    <col min="3591" max="3831" width="12.28515625" style="148"/>
    <col min="3832" max="3832" width="17.7109375" style="148" customWidth="1"/>
    <col min="3833" max="3833" width="8.140625" style="148" bestFit="1" customWidth="1"/>
    <col min="3834" max="3834" width="6.140625" style="148" customWidth="1"/>
    <col min="3835" max="3835" width="7.85546875" style="148" customWidth="1"/>
    <col min="3836" max="3838" width="9" style="148" bestFit="1" customWidth="1"/>
    <col min="3839" max="3839" width="14.42578125" style="148" customWidth="1"/>
    <col min="3840" max="3840" width="11.7109375" style="148" customWidth="1"/>
    <col min="3841" max="3841" width="9" style="148" bestFit="1" customWidth="1"/>
    <col min="3842" max="3843" width="8.140625" style="148" bestFit="1" customWidth="1"/>
    <col min="3844" max="3844" width="8.7109375" style="148" bestFit="1" customWidth="1"/>
    <col min="3845" max="3845" width="9" style="148" bestFit="1" customWidth="1"/>
    <col min="3846" max="3846" width="7.85546875" style="148" bestFit="1" customWidth="1"/>
    <col min="3847" max="4087" width="12.28515625" style="148"/>
    <col min="4088" max="4088" width="17.7109375" style="148" customWidth="1"/>
    <col min="4089" max="4089" width="8.140625" style="148" bestFit="1" customWidth="1"/>
    <col min="4090" max="4090" width="6.140625" style="148" customWidth="1"/>
    <col min="4091" max="4091" width="7.85546875" style="148" customWidth="1"/>
    <col min="4092" max="4094" width="9" style="148" bestFit="1" customWidth="1"/>
    <col min="4095" max="4095" width="14.42578125" style="148" customWidth="1"/>
    <col min="4096" max="4096" width="11.7109375" style="148" customWidth="1"/>
    <col min="4097" max="4097" width="9" style="148" bestFit="1" customWidth="1"/>
    <col min="4098" max="4099" width="8.140625" style="148" bestFit="1" customWidth="1"/>
    <col min="4100" max="4100" width="8.7109375" style="148" bestFit="1" customWidth="1"/>
    <col min="4101" max="4101" width="9" style="148" bestFit="1" customWidth="1"/>
    <col min="4102" max="4102" width="7.85546875" style="148" bestFit="1" customWidth="1"/>
    <col min="4103" max="4343" width="12.28515625" style="148"/>
    <col min="4344" max="4344" width="17.7109375" style="148" customWidth="1"/>
    <col min="4345" max="4345" width="8.140625" style="148" bestFit="1" customWidth="1"/>
    <col min="4346" max="4346" width="6.140625" style="148" customWidth="1"/>
    <col min="4347" max="4347" width="7.85546875" style="148" customWidth="1"/>
    <col min="4348" max="4350" width="9" style="148" bestFit="1" customWidth="1"/>
    <col min="4351" max="4351" width="14.42578125" style="148" customWidth="1"/>
    <col min="4352" max="4352" width="11.7109375" style="148" customWidth="1"/>
    <col min="4353" max="4353" width="9" style="148" bestFit="1" customWidth="1"/>
    <col min="4354" max="4355" width="8.140625" style="148" bestFit="1" customWidth="1"/>
    <col min="4356" max="4356" width="8.7109375" style="148" bestFit="1" customWidth="1"/>
    <col min="4357" max="4357" width="9" style="148" bestFit="1" customWidth="1"/>
    <col min="4358" max="4358" width="7.85546875" style="148" bestFit="1" customWidth="1"/>
    <col min="4359" max="4599" width="12.28515625" style="148"/>
    <col min="4600" max="4600" width="17.7109375" style="148" customWidth="1"/>
    <col min="4601" max="4601" width="8.140625" style="148" bestFit="1" customWidth="1"/>
    <col min="4602" max="4602" width="6.140625" style="148" customWidth="1"/>
    <col min="4603" max="4603" width="7.85546875" style="148" customWidth="1"/>
    <col min="4604" max="4606" width="9" style="148" bestFit="1" customWidth="1"/>
    <col min="4607" max="4607" width="14.42578125" style="148" customWidth="1"/>
    <col min="4608" max="4608" width="11.7109375" style="148" customWidth="1"/>
    <col min="4609" max="4609" width="9" style="148" bestFit="1" customWidth="1"/>
    <col min="4610" max="4611" width="8.140625" style="148" bestFit="1" customWidth="1"/>
    <col min="4612" max="4612" width="8.7109375" style="148" bestFit="1" customWidth="1"/>
    <col min="4613" max="4613" width="9" style="148" bestFit="1" customWidth="1"/>
    <col min="4614" max="4614" width="7.85546875" style="148" bestFit="1" customWidth="1"/>
    <col min="4615" max="4855" width="12.28515625" style="148"/>
    <col min="4856" max="4856" width="17.7109375" style="148" customWidth="1"/>
    <col min="4857" max="4857" width="8.140625" style="148" bestFit="1" customWidth="1"/>
    <col min="4858" max="4858" width="6.140625" style="148" customWidth="1"/>
    <col min="4859" max="4859" width="7.85546875" style="148" customWidth="1"/>
    <col min="4860" max="4862" width="9" style="148" bestFit="1" customWidth="1"/>
    <col min="4863" max="4863" width="14.42578125" style="148" customWidth="1"/>
    <col min="4864" max="4864" width="11.7109375" style="148" customWidth="1"/>
    <col min="4865" max="4865" width="9" style="148" bestFit="1" customWidth="1"/>
    <col min="4866" max="4867" width="8.140625" style="148" bestFit="1" customWidth="1"/>
    <col min="4868" max="4868" width="8.7109375" style="148" bestFit="1" customWidth="1"/>
    <col min="4869" max="4869" width="9" style="148" bestFit="1" customWidth="1"/>
    <col min="4870" max="4870" width="7.85546875" style="148" bestFit="1" customWidth="1"/>
    <col min="4871" max="5111" width="12.28515625" style="148"/>
    <col min="5112" max="5112" width="17.7109375" style="148" customWidth="1"/>
    <col min="5113" max="5113" width="8.140625" style="148" bestFit="1" customWidth="1"/>
    <col min="5114" max="5114" width="6.140625" style="148" customWidth="1"/>
    <col min="5115" max="5115" width="7.85546875" style="148" customWidth="1"/>
    <col min="5116" max="5118" width="9" style="148" bestFit="1" customWidth="1"/>
    <col min="5119" max="5119" width="14.42578125" style="148" customWidth="1"/>
    <col min="5120" max="5120" width="11.7109375" style="148" customWidth="1"/>
    <col min="5121" max="5121" width="9" style="148" bestFit="1" customWidth="1"/>
    <col min="5122" max="5123" width="8.140625" style="148" bestFit="1" customWidth="1"/>
    <col min="5124" max="5124" width="8.7109375" style="148" bestFit="1" customWidth="1"/>
    <col min="5125" max="5125" width="9" style="148" bestFit="1" customWidth="1"/>
    <col min="5126" max="5126" width="7.85546875" style="148" bestFit="1" customWidth="1"/>
    <col min="5127" max="5367" width="12.28515625" style="148"/>
    <col min="5368" max="5368" width="17.7109375" style="148" customWidth="1"/>
    <col min="5369" max="5369" width="8.140625" style="148" bestFit="1" customWidth="1"/>
    <col min="5370" max="5370" width="6.140625" style="148" customWidth="1"/>
    <col min="5371" max="5371" width="7.85546875" style="148" customWidth="1"/>
    <col min="5372" max="5374" width="9" style="148" bestFit="1" customWidth="1"/>
    <col min="5375" max="5375" width="14.42578125" style="148" customWidth="1"/>
    <col min="5376" max="5376" width="11.7109375" style="148" customWidth="1"/>
    <col min="5377" max="5377" width="9" style="148" bestFit="1" customWidth="1"/>
    <col min="5378" max="5379" width="8.140625" style="148" bestFit="1" customWidth="1"/>
    <col min="5380" max="5380" width="8.7109375" style="148" bestFit="1" customWidth="1"/>
    <col min="5381" max="5381" width="9" style="148" bestFit="1" customWidth="1"/>
    <col min="5382" max="5382" width="7.85546875" style="148" bestFit="1" customWidth="1"/>
    <col min="5383" max="5623" width="12.28515625" style="148"/>
    <col min="5624" max="5624" width="17.7109375" style="148" customWidth="1"/>
    <col min="5625" max="5625" width="8.140625" style="148" bestFit="1" customWidth="1"/>
    <col min="5626" max="5626" width="6.140625" style="148" customWidth="1"/>
    <col min="5627" max="5627" width="7.85546875" style="148" customWidth="1"/>
    <col min="5628" max="5630" width="9" style="148" bestFit="1" customWidth="1"/>
    <col min="5631" max="5631" width="14.42578125" style="148" customWidth="1"/>
    <col min="5632" max="5632" width="11.7109375" style="148" customWidth="1"/>
    <col min="5633" max="5633" width="9" style="148" bestFit="1" customWidth="1"/>
    <col min="5634" max="5635" width="8.140625" style="148" bestFit="1" customWidth="1"/>
    <col min="5636" max="5636" width="8.7109375" style="148" bestFit="1" customWidth="1"/>
    <col min="5637" max="5637" width="9" style="148" bestFit="1" customWidth="1"/>
    <col min="5638" max="5638" width="7.85546875" style="148" bestFit="1" customWidth="1"/>
    <col min="5639" max="5879" width="12.28515625" style="148"/>
    <col min="5880" max="5880" width="17.7109375" style="148" customWidth="1"/>
    <col min="5881" max="5881" width="8.140625" style="148" bestFit="1" customWidth="1"/>
    <col min="5882" max="5882" width="6.140625" style="148" customWidth="1"/>
    <col min="5883" max="5883" width="7.85546875" style="148" customWidth="1"/>
    <col min="5884" max="5886" width="9" style="148" bestFit="1" customWidth="1"/>
    <col min="5887" max="5887" width="14.42578125" style="148" customWidth="1"/>
    <col min="5888" max="5888" width="11.7109375" style="148" customWidth="1"/>
    <col min="5889" max="5889" width="9" style="148" bestFit="1" customWidth="1"/>
    <col min="5890" max="5891" width="8.140625" style="148" bestFit="1" customWidth="1"/>
    <col min="5892" max="5892" width="8.7109375" style="148" bestFit="1" customWidth="1"/>
    <col min="5893" max="5893" width="9" style="148" bestFit="1" customWidth="1"/>
    <col min="5894" max="5894" width="7.85546875" style="148" bestFit="1" customWidth="1"/>
    <col min="5895" max="6135" width="12.28515625" style="148"/>
    <col min="6136" max="6136" width="17.7109375" style="148" customWidth="1"/>
    <col min="6137" max="6137" width="8.140625" style="148" bestFit="1" customWidth="1"/>
    <col min="6138" max="6138" width="6.140625" style="148" customWidth="1"/>
    <col min="6139" max="6139" width="7.85546875" style="148" customWidth="1"/>
    <col min="6140" max="6142" width="9" style="148" bestFit="1" customWidth="1"/>
    <col min="6143" max="6143" width="14.42578125" style="148" customWidth="1"/>
    <col min="6144" max="6144" width="11.7109375" style="148" customWidth="1"/>
    <col min="6145" max="6145" width="9" style="148" bestFit="1" customWidth="1"/>
    <col min="6146" max="6147" width="8.140625" style="148" bestFit="1" customWidth="1"/>
    <col min="6148" max="6148" width="8.7109375" style="148" bestFit="1" customWidth="1"/>
    <col min="6149" max="6149" width="9" style="148" bestFit="1" customWidth="1"/>
    <col min="6150" max="6150" width="7.85546875" style="148" bestFit="1" customWidth="1"/>
    <col min="6151" max="6391" width="12.28515625" style="148"/>
    <col min="6392" max="6392" width="17.7109375" style="148" customWidth="1"/>
    <col min="6393" max="6393" width="8.140625" style="148" bestFit="1" customWidth="1"/>
    <col min="6394" max="6394" width="6.140625" style="148" customWidth="1"/>
    <col min="6395" max="6395" width="7.85546875" style="148" customWidth="1"/>
    <col min="6396" max="6398" width="9" style="148" bestFit="1" customWidth="1"/>
    <col min="6399" max="6399" width="14.42578125" style="148" customWidth="1"/>
    <col min="6400" max="6400" width="11.7109375" style="148" customWidth="1"/>
    <col min="6401" max="6401" width="9" style="148" bestFit="1" customWidth="1"/>
    <col min="6402" max="6403" width="8.140625" style="148" bestFit="1" customWidth="1"/>
    <col min="6404" max="6404" width="8.7109375" style="148" bestFit="1" customWidth="1"/>
    <col min="6405" max="6405" width="9" style="148" bestFit="1" customWidth="1"/>
    <col min="6406" max="6406" width="7.85546875" style="148" bestFit="1" customWidth="1"/>
    <col min="6407" max="6647" width="12.28515625" style="148"/>
    <col min="6648" max="6648" width="17.7109375" style="148" customWidth="1"/>
    <col min="6649" max="6649" width="8.140625" style="148" bestFit="1" customWidth="1"/>
    <col min="6650" max="6650" width="6.140625" style="148" customWidth="1"/>
    <col min="6651" max="6651" width="7.85546875" style="148" customWidth="1"/>
    <col min="6652" max="6654" width="9" style="148" bestFit="1" customWidth="1"/>
    <col min="6655" max="6655" width="14.42578125" style="148" customWidth="1"/>
    <col min="6656" max="6656" width="11.7109375" style="148" customWidth="1"/>
    <col min="6657" max="6657" width="9" style="148" bestFit="1" customWidth="1"/>
    <col min="6658" max="6659" width="8.140625" style="148" bestFit="1" customWidth="1"/>
    <col min="6660" max="6660" width="8.7109375" style="148" bestFit="1" customWidth="1"/>
    <col min="6661" max="6661" width="9" style="148" bestFit="1" customWidth="1"/>
    <col min="6662" max="6662" width="7.85546875" style="148" bestFit="1" customWidth="1"/>
    <col min="6663" max="6903" width="12.28515625" style="148"/>
    <col min="6904" max="6904" width="17.7109375" style="148" customWidth="1"/>
    <col min="6905" max="6905" width="8.140625" style="148" bestFit="1" customWidth="1"/>
    <col min="6906" max="6906" width="6.140625" style="148" customWidth="1"/>
    <col min="6907" max="6907" width="7.85546875" style="148" customWidth="1"/>
    <col min="6908" max="6910" width="9" style="148" bestFit="1" customWidth="1"/>
    <col min="6911" max="6911" width="14.42578125" style="148" customWidth="1"/>
    <col min="6912" max="6912" width="11.7109375" style="148" customWidth="1"/>
    <col min="6913" max="6913" width="9" style="148" bestFit="1" customWidth="1"/>
    <col min="6914" max="6915" width="8.140625" style="148" bestFit="1" customWidth="1"/>
    <col min="6916" max="6916" width="8.7109375" style="148" bestFit="1" customWidth="1"/>
    <col min="6917" max="6917" width="9" style="148" bestFit="1" customWidth="1"/>
    <col min="6918" max="6918" width="7.85546875" style="148" bestFit="1" customWidth="1"/>
    <col min="6919" max="7159" width="12.28515625" style="148"/>
    <col min="7160" max="7160" width="17.7109375" style="148" customWidth="1"/>
    <col min="7161" max="7161" width="8.140625" style="148" bestFit="1" customWidth="1"/>
    <col min="7162" max="7162" width="6.140625" style="148" customWidth="1"/>
    <col min="7163" max="7163" width="7.85546875" style="148" customWidth="1"/>
    <col min="7164" max="7166" width="9" style="148" bestFit="1" customWidth="1"/>
    <col min="7167" max="7167" width="14.42578125" style="148" customWidth="1"/>
    <col min="7168" max="7168" width="11.7109375" style="148" customWidth="1"/>
    <col min="7169" max="7169" width="9" style="148" bestFit="1" customWidth="1"/>
    <col min="7170" max="7171" width="8.140625" style="148" bestFit="1" customWidth="1"/>
    <col min="7172" max="7172" width="8.7109375" style="148" bestFit="1" customWidth="1"/>
    <col min="7173" max="7173" width="9" style="148" bestFit="1" customWidth="1"/>
    <col min="7174" max="7174" width="7.85546875" style="148" bestFit="1" customWidth="1"/>
    <col min="7175" max="7415" width="12.28515625" style="148"/>
    <col min="7416" max="7416" width="17.7109375" style="148" customWidth="1"/>
    <col min="7417" max="7417" width="8.140625" style="148" bestFit="1" customWidth="1"/>
    <col min="7418" max="7418" width="6.140625" style="148" customWidth="1"/>
    <col min="7419" max="7419" width="7.85546875" style="148" customWidth="1"/>
    <col min="7420" max="7422" width="9" style="148" bestFit="1" customWidth="1"/>
    <col min="7423" max="7423" width="14.42578125" style="148" customWidth="1"/>
    <col min="7424" max="7424" width="11.7109375" style="148" customWidth="1"/>
    <col min="7425" max="7425" width="9" style="148" bestFit="1" customWidth="1"/>
    <col min="7426" max="7427" width="8.140625" style="148" bestFit="1" customWidth="1"/>
    <col min="7428" max="7428" width="8.7109375" style="148" bestFit="1" customWidth="1"/>
    <col min="7429" max="7429" width="9" style="148" bestFit="1" customWidth="1"/>
    <col min="7430" max="7430" width="7.85546875" style="148" bestFit="1" customWidth="1"/>
    <col min="7431" max="7671" width="12.28515625" style="148"/>
    <col min="7672" max="7672" width="17.7109375" style="148" customWidth="1"/>
    <col min="7673" max="7673" width="8.140625" style="148" bestFit="1" customWidth="1"/>
    <col min="7674" max="7674" width="6.140625" style="148" customWidth="1"/>
    <col min="7675" max="7675" width="7.85546875" style="148" customWidth="1"/>
    <col min="7676" max="7678" width="9" style="148" bestFit="1" customWidth="1"/>
    <col min="7679" max="7679" width="14.42578125" style="148" customWidth="1"/>
    <col min="7680" max="7680" width="11.7109375" style="148" customWidth="1"/>
    <col min="7681" max="7681" width="9" style="148" bestFit="1" customWidth="1"/>
    <col min="7682" max="7683" width="8.140625" style="148" bestFit="1" customWidth="1"/>
    <col min="7684" max="7684" width="8.7109375" style="148" bestFit="1" customWidth="1"/>
    <col min="7685" max="7685" width="9" style="148" bestFit="1" customWidth="1"/>
    <col min="7686" max="7686" width="7.85546875" style="148" bestFit="1" customWidth="1"/>
    <col min="7687" max="7927" width="12.28515625" style="148"/>
    <col min="7928" max="7928" width="17.7109375" style="148" customWidth="1"/>
    <col min="7929" max="7929" width="8.140625" style="148" bestFit="1" customWidth="1"/>
    <col min="7930" max="7930" width="6.140625" style="148" customWidth="1"/>
    <col min="7931" max="7931" width="7.85546875" style="148" customWidth="1"/>
    <col min="7932" max="7934" width="9" style="148" bestFit="1" customWidth="1"/>
    <col min="7935" max="7935" width="14.42578125" style="148" customWidth="1"/>
    <col min="7936" max="7936" width="11.7109375" style="148" customWidth="1"/>
    <col min="7937" max="7937" width="9" style="148" bestFit="1" customWidth="1"/>
    <col min="7938" max="7939" width="8.140625" style="148" bestFit="1" customWidth="1"/>
    <col min="7940" max="7940" width="8.7109375" style="148" bestFit="1" customWidth="1"/>
    <col min="7941" max="7941" width="9" style="148" bestFit="1" customWidth="1"/>
    <col min="7942" max="7942" width="7.85546875" style="148" bestFit="1" customWidth="1"/>
    <col min="7943" max="8183" width="12.28515625" style="148"/>
    <col min="8184" max="8184" width="17.7109375" style="148" customWidth="1"/>
    <col min="8185" max="8185" width="8.140625" style="148" bestFit="1" customWidth="1"/>
    <col min="8186" max="8186" width="6.140625" style="148" customWidth="1"/>
    <col min="8187" max="8187" width="7.85546875" style="148" customWidth="1"/>
    <col min="8188" max="8190" width="9" style="148" bestFit="1" customWidth="1"/>
    <col min="8191" max="8191" width="14.42578125" style="148" customWidth="1"/>
    <col min="8192" max="8192" width="11.7109375" style="148" customWidth="1"/>
    <col min="8193" max="8193" width="9" style="148" bestFit="1" customWidth="1"/>
    <col min="8194" max="8195" width="8.140625" style="148" bestFit="1" customWidth="1"/>
    <col min="8196" max="8196" width="8.7109375" style="148" bestFit="1" customWidth="1"/>
    <col min="8197" max="8197" width="9" style="148" bestFit="1" customWidth="1"/>
    <col min="8198" max="8198" width="7.85546875" style="148" bestFit="1" customWidth="1"/>
    <col min="8199" max="8439" width="12.28515625" style="148"/>
    <col min="8440" max="8440" width="17.7109375" style="148" customWidth="1"/>
    <col min="8441" max="8441" width="8.140625" style="148" bestFit="1" customWidth="1"/>
    <col min="8442" max="8442" width="6.140625" style="148" customWidth="1"/>
    <col min="8443" max="8443" width="7.85546875" style="148" customWidth="1"/>
    <col min="8444" max="8446" width="9" style="148" bestFit="1" customWidth="1"/>
    <col min="8447" max="8447" width="14.42578125" style="148" customWidth="1"/>
    <col min="8448" max="8448" width="11.7109375" style="148" customWidth="1"/>
    <col min="8449" max="8449" width="9" style="148" bestFit="1" customWidth="1"/>
    <col min="8450" max="8451" width="8.140625" style="148" bestFit="1" customWidth="1"/>
    <col min="8452" max="8452" width="8.7109375" style="148" bestFit="1" customWidth="1"/>
    <col min="8453" max="8453" width="9" style="148" bestFit="1" customWidth="1"/>
    <col min="8454" max="8454" width="7.85546875" style="148" bestFit="1" customWidth="1"/>
    <col min="8455" max="8695" width="12.28515625" style="148"/>
    <col min="8696" max="8696" width="17.7109375" style="148" customWidth="1"/>
    <col min="8697" max="8697" width="8.140625" style="148" bestFit="1" customWidth="1"/>
    <col min="8698" max="8698" width="6.140625" style="148" customWidth="1"/>
    <col min="8699" max="8699" width="7.85546875" style="148" customWidth="1"/>
    <col min="8700" max="8702" width="9" style="148" bestFit="1" customWidth="1"/>
    <col min="8703" max="8703" width="14.42578125" style="148" customWidth="1"/>
    <col min="8704" max="8704" width="11.7109375" style="148" customWidth="1"/>
    <col min="8705" max="8705" width="9" style="148" bestFit="1" customWidth="1"/>
    <col min="8706" max="8707" width="8.140625" style="148" bestFit="1" customWidth="1"/>
    <col min="8708" max="8708" width="8.7109375" style="148" bestFit="1" customWidth="1"/>
    <col min="8709" max="8709" width="9" style="148" bestFit="1" customWidth="1"/>
    <col min="8710" max="8710" width="7.85546875" style="148" bestFit="1" customWidth="1"/>
    <col min="8711" max="8951" width="12.28515625" style="148"/>
    <col min="8952" max="8952" width="17.7109375" style="148" customWidth="1"/>
    <col min="8953" max="8953" width="8.140625" style="148" bestFit="1" customWidth="1"/>
    <col min="8954" max="8954" width="6.140625" style="148" customWidth="1"/>
    <col min="8955" max="8955" width="7.85546875" style="148" customWidth="1"/>
    <col min="8956" max="8958" width="9" style="148" bestFit="1" customWidth="1"/>
    <col min="8959" max="8959" width="14.42578125" style="148" customWidth="1"/>
    <col min="8960" max="8960" width="11.7109375" style="148" customWidth="1"/>
    <col min="8961" max="8961" width="9" style="148" bestFit="1" customWidth="1"/>
    <col min="8962" max="8963" width="8.140625" style="148" bestFit="1" customWidth="1"/>
    <col min="8964" max="8964" width="8.7109375" style="148" bestFit="1" customWidth="1"/>
    <col min="8965" max="8965" width="9" style="148" bestFit="1" customWidth="1"/>
    <col min="8966" max="8966" width="7.85546875" style="148" bestFit="1" customWidth="1"/>
    <col min="8967" max="9207" width="12.28515625" style="148"/>
    <col min="9208" max="9208" width="17.7109375" style="148" customWidth="1"/>
    <col min="9209" max="9209" width="8.140625" style="148" bestFit="1" customWidth="1"/>
    <col min="9210" max="9210" width="6.140625" style="148" customWidth="1"/>
    <col min="9211" max="9211" width="7.85546875" style="148" customWidth="1"/>
    <col min="9212" max="9214" width="9" style="148" bestFit="1" customWidth="1"/>
    <col min="9215" max="9215" width="14.42578125" style="148" customWidth="1"/>
    <col min="9216" max="9216" width="11.7109375" style="148" customWidth="1"/>
    <col min="9217" max="9217" width="9" style="148" bestFit="1" customWidth="1"/>
    <col min="9218" max="9219" width="8.140625" style="148" bestFit="1" customWidth="1"/>
    <col min="9220" max="9220" width="8.7109375" style="148" bestFit="1" customWidth="1"/>
    <col min="9221" max="9221" width="9" style="148" bestFit="1" customWidth="1"/>
    <col min="9222" max="9222" width="7.85546875" style="148" bestFit="1" customWidth="1"/>
    <col min="9223" max="9463" width="12.28515625" style="148"/>
    <col min="9464" max="9464" width="17.7109375" style="148" customWidth="1"/>
    <col min="9465" max="9465" width="8.140625" style="148" bestFit="1" customWidth="1"/>
    <col min="9466" max="9466" width="6.140625" style="148" customWidth="1"/>
    <col min="9467" max="9467" width="7.85546875" style="148" customWidth="1"/>
    <col min="9468" max="9470" width="9" style="148" bestFit="1" customWidth="1"/>
    <col min="9471" max="9471" width="14.42578125" style="148" customWidth="1"/>
    <col min="9472" max="9472" width="11.7109375" style="148" customWidth="1"/>
    <col min="9473" max="9473" width="9" style="148" bestFit="1" customWidth="1"/>
    <col min="9474" max="9475" width="8.140625" style="148" bestFit="1" customWidth="1"/>
    <col min="9476" max="9476" width="8.7109375" style="148" bestFit="1" customWidth="1"/>
    <col min="9477" max="9477" width="9" style="148" bestFit="1" customWidth="1"/>
    <col min="9478" max="9478" width="7.85546875" style="148" bestFit="1" customWidth="1"/>
    <col min="9479" max="9719" width="12.28515625" style="148"/>
    <col min="9720" max="9720" width="17.7109375" style="148" customWidth="1"/>
    <col min="9721" max="9721" width="8.140625" style="148" bestFit="1" customWidth="1"/>
    <col min="9722" max="9722" width="6.140625" style="148" customWidth="1"/>
    <col min="9723" max="9723" width="7.85546875" style="148" customWidth="1"/>
    <col min="9724" max="9726" width="9" style="148" bestFit="1" customWidth="1"/>
    <col min="9727" max="9727" width="14.42578125" style="148" customWidth="1"/>
    <col min="9728" max="9728" width="11.7109375" style="148" customWidth="1"/>
    <col min="9729" max="9729" width="9" style="148" bestFit="1" customWidth="1"/>
    <col min="9730" max="9731" width="8.140625" style="148" bestFit="1" customWidth="1"/>
    <col min="9732" max="9732" width="8.7109375" style="148" bestFit="1" customWidth="1"/>
    <col min="9733" max="9733" width="9" style="148" bestFit="1" customWidth="1"/>
    <col min="9734" max="9734" width="7.85546875" style="148" bestFit="1" customWidth="1"/>
    <col min="9735" max="9975" width="12.28515625" style="148"/>
    <col min="9976" max="9976" width="17.7109375" style="148" customWidth="1"/>
    <col min="9977" max="9977" width="8.140625" style="148" bestFit="1" customWidth="1"/>
    <col min="9978" max="9978" width="6.140625" style="148" customWidth="1"/>
    <col min="9979" max="9979" width="7.85546875" style="148" customWidth="1"/>
    <col min="9980" max="9982" width="9" style="148" bestFit="1" customWidth="1"/>
    <col min="9983" max="9983" width="14.42578125" style="148" customWidth="1"/>
    <col min="9984" max="9984" width="11.7109375" style="148" customWidth="1"/>
    <col min="9985" max="9985" width="9" style="148" bestFit="1" customWidth="1"/>
    <col min="9986" max="9987" width="8.140625" style="148" bestFit="1" customWidth="1"/>
    <col min="9988" max="9988" width="8.7109375" style="148" bestFit="1" customWidth="1"/>
    <col min="9989" max="9989" width="9" style="148" bestFit="1" customWidth="1"/>
    <col min="9990" max="9990" width="7.85546875" style="148" bestFit="1" customWidth="1"/>
    <col min="9991" max="10231" width="12.28515625" style="148"/>
    <col min="10232" max="10232" width="17.7109375" style="148" customWidth="1"/>
    <col min="10233" max="10233" width="8.140625" style="148" bestFit="1" customWidth="1"/>
    <col min="10234" max="10234" width="6.140625" style="148" customWidth="1"/>
    <col min="10235" max="10235" width="7.85546875" style="148" customWidth="1"/>
    <col min="10236" max="10238" width="9" style="148" bestFit="1" customWidth="1"/>
    <col min="10239" max="10239" width="14.42578125" style="148" customWidth="1"/>
    <col min="10240" max="10240" width="11.7109375" style="148" customWidth="1"/>
    <col min="10241" max="10241" width="9" style="148" bestFit="1" customWidth="1"/>
    <col min="10242" max="10243" width="8.140625" style="148" bestFit="1" customWidth="1"/>
    <col min="10244" max="10244" width="8.7109375" style="148" bestFit="1" customWidth="1"/>
    <col min="10245" max="10245" width="9" style="148" bestFit="1" customWidth="1"/>
    <col min="10246" max="10246" width="7.85546875" style="148" bestFit="1" customWidth="1"/>
    <col min="10247" max="10487" width="12.28515625" style="148"/>
    <col min="10488" max="10488" width="17.7109375" style="148" customWidth="1"/>
    <col min="10489" max="10489" width="8.140625" style="148" bestFit="1" customWidth="1"/>
    <col min="10490" max="10490" width="6.140625" style="148" customWidth="1"/>
    <col min="10491" max="10491" width="7.85546875" style="148" customWidth="1"/>
    <col min="10492" max="10494" width="9" style="148" bestFit="1" customWidth="1"/>
    <col min="10495" max="10495" width="14.42578125" style="148" customWidth="1"/>
    <col min="10496" max="10496" width="11.7109375" style="148" customWidth="1"/>
    <col min="10497" max="10497" width="9" style="148" bestFit="1" customWidth="1"/>
    <col min="10498" max="10499" width="8.140625" style="148" bestFit="1" customWidth="1"/>
    <col min="10500" max="10500" width="8.7109375" style="148" bestFit="1" customWidth="1"/>
    <col min="10501" max="10501" width="9" style="148" bestFit="1" customWidth="1"/>
    <col min="10502" max="10502" width="7.85546875" style="148" bestFit="1" customWidth="1"/>
    <col min="10503" max="10743" width="12.28515625" style="148"/>
    <col min="10744" max="10744" width="17.7109375" style="148" customWidth="1"/>
    <col min="10745" max="10745" width="8.140625" style="148" bestFit="1" customWidth="1"/>
    <col min="10746" max="10746" width="6.140625" style="148" customWidth="1"/>
    <col min="10747" max="10747" width="7.85546875" style="148" customWidth="1"/>
    <col min="10748" max="10750" width="9" style="148" bestFit="1" customWidth="1"/>
    <col min="10751" max="10751" width="14.42578125" style="148" customWidth="1"/>
    <col min="10752" max="10752" width="11.7109375" style="148" customWidth="1"/>
    <col min="10753" max="10753" width="9" style="148" bestFit="1" customWidth="1"/>
    <col min="10754" max="10755" width="8.140625" style="148" bestFit="1" customWidth="1"/>
    <col min="10756" max="10756" width="8.7109375" style="148" bestFit="1" customWidth="1"/>
    <col min="10757" max="10757" width="9" style="148" bestFit="1" customWidth="1"/>
    <col min="10758" max="10758" width="7.85546875" style="148" bestFit="1" customWidth="1"/>
    <col min="10759" max="10999" width="12.28515625" style="148"/>
    <col min="11000" max="11000" width="17.7109375" style="148" customWidth="1"/>
    <col min="11001" max="11001" width="8.140625" style="148" bestFit="1" customWidth="1"/>
    <col min="11002" max="11002" width="6.140625" style="148" customWidth="1"/>
    <col min="11003" max="11003" width="7.85546875" style="148" customWidth="1"/>
    <col min="11004" max="11006" width="9" style="148" bestFit="1" customWidth="1"/>
    <col min="11007" max="11007" width="14.42578125" style="148" customWidth="1"/>
    <col min="11008" max="11008" width="11.7109375" style="148" customWidth="1"/>
    <col min="11009" max="11009" width="9" style="148" bestFit="1" customWidth="1"/>
    <col min="11010" max="11011" width="8.140625" style="148" bestFit="1" customWidth="1"/>
    <col min="11012" max="11012" width="8.7109375" style="148" bestFit="1" customWidth="1"/>
    <col min="11013" max="11013" width="9" style="148" bestFit="1" customWidth="1"/>
    <col min="11014" max="11014" width="7.85546875" style="148" bestFit="1" customWidth="1"/>
    <col min="11015" max="11255" width="12.28515625" style="148"/>
    <col min="11256" max="11256" width="17.7109375" style="148" customWidth="1"/>
    <col min="11257" max="11257" width="8.140625" style="148" bestFit="1" customWidth="1"/>
    <col min="11258" max="11258" width="6.140625" style="148" customWidth="1"/>
    <col min="11259" max="11259" width="7.85546875" style="148" customWidth="1"/>
    <col min="11260" max="11262" width="9" style="148" bestFit="1" customWidth="1"/>
    <col min="11263" max="11263" width="14.42578125" style="148" customWidth="1"/>
    <col min="11264" max="11264" width="11.7109375" style="148" customWidth="1"/>
    <col min="11265" max="11265" width="9" style="148" bestFit="1" customWidth="1"/>
    <col min="11266" max="11267" width="8.140625" style="148" bestFit="1" customWidth="1"/>
    <col min="11268" max="11268" width="8.7109375" style="148" bestFit="1" customWidth="1"/>
    <col min="11269" max="11269" width="9" style="148" bestFit="1" customWidth="1"/>
    <col min="11270" max="11270" width="7.85546875" style="148" bestFit="1" customWidth="1"/>
    <col min="11271" max="11511" width="12.28515625" style="148"/>
    <col min="11512" max="11512" width="17.7109375" style="148" customWidth="1"/>
    <col min="11513" max="11513" width="8.140625" style="148" bestFit="1" customWidth="1"/>
    <col min="11514" max="11514" width="6.140625" style="148" customWidth="1"/>
    <col min="11515" max="11515" width="7.85546875" style="148" customWidth="1"/>
    <col min="11516" max="11518" width="9" style="148" bestFit="1" customWidth="1"/>
    <col min="11519" max="11519" width="14.42578125" style="148" customWidth="1"/>
    <col min="11520" max="11520" width="11.7109375" style="148" customWidth="1"/>
    <col min="11521" max="11521" width="9" style="148" bestFit="1" customWidth="1"/>
    <col min="11522" max="11523" width="8.140625" style="148" bestFit="1" customWidth="1"/>
    <col min="11524" max="11524" width="8.7109375" style="148" bestFit="1" customWidth="1"/>
    <col min="11525" max="11525" width="9" style="148" bestFit="1" customWidth="1"/>
    <col min="11526" max="11526" width="7.85546875" style="148" bestFit="1" customWidth="1"/>
    <col min="11527" max="11767" width="12.28515625" style="148"/>
    <col min="11768" max="11768" width="17.7109375" style="148" customWidth="1"/>
    <col min="11769" max="11769" width="8.140625" style="148" bestFit="1" customWidth="1"/>
    <col min="11770" max="11770" width="6.140625" style="148" customWidth="1"/>
    <col min="11771" max="11771" width="7.85546875" style="148" customWidth="1"/>
    <col min="11772" max="11774" width="9" style="148" bestFit="1" customWidth="1"/>
    <col min="11775" max="11775" width="14.42578125" style="148" customWidth="1"/>
    <col min="11776" max="11776" width="11.7109375" style="148" customWidth="1"/>
    <col min="11777" max="11777" width="9" style="148" bestFit="1" customWidth="1"/>
    <col min="11778" max="11779" width="8.140625" style="148" bestFit="1" customWidth="1"/>
    <col min="11780" max="11780" width="8.7109375" style="148" bestFit="1" customWidth="1"/>
    <col min="11781" max="11781" width="9" style="148" bestFit="1" customWidth="1"/>
    <col min="11782" max="11782" width="7.85546875" style="148" bestFit="1" customWidth="1"/>
    <col min="11783" max="12023" width="12.28515625" style="148"/>
    <col min="12024" max="12024" width="17.7109375" style="148" customWidth="1"/>
    <col min="12025" max="12025" width="8.140625" style="148" bestFit="1" customWidth="1"/>
    <col min="12026" max="12026" width="6.140625" style="148" customWidth="1"/>
    <col min="12027" max="12027" width="7.85546875" style="148" customWidth="1"/>
    <col min="12028" max="12030" width="9" style="148" bestFit="1" customWidth="1"/>
    <col min="12031" max="12031" width="14.42578125" style="148" customWidth="1"/>
    <col min="12032" max="12032" width="11.7109375" style="148" customWidth="1"/>
    <col min="12033" max="12033" width="9" style="148" bestFit="1" customWidth="1"/>
    <col min="12034" max="12035" width="8.140625" style="148" bestFit="1" customWidth="1"/>
    <col min="12036" max="12036" width="8.7109375" style="148" bestFit="1" customWidth="1"/>
    <col min="12037" max="12037" width="9" style="148" bestFit="1" customWidth="1"/>
    <col min="12038" max="12038" width="7.85546875" style="148" bestFit="1" customWidth="1"/>
    <col min="12039" max="12279" width="12.28515625" style="148"/>
    <col min="12280" max="12280" width="17.7109375" style="148" customWidth="1"/>
    <col min="12281" max="12281" width="8.140625" style="148" bestFit="1" customWidth="1"/>
    <col min="12282" max="12282" width="6.140625" style="148" customWidth="1"/>
    <col min="12283" max="12283" width="7.85546875" style="148" customWidth="1"/>
    <col min="12284" max="12286" width="9" style="148" bestFit="1" customWidth="1"/>
    <col min="12287" max="12287" width="14.42578125" style="148" customWidth="1"/>
    <col min="12288" max="12288" width="11.7109375" style="148" customWidth="1"/>
    <col min="12289" max="12289" width="9" style="148" bestFit="1" customWidth="1"/>
    <col min="12290" max="12291" width="8.140625" style="148" bestFit="1" customWidth="1"/>
    <col min="12292" max="12292" width="8.7109375" style="148" bestFit="1" customWidth="1"/>
    <col min="12293" max="12293" width="9" style="148" bestFit="1" customWidth="1"/>
    <col min="12294" max="12294" width="7.85546875" style="148" bestFit="1" customWidth="1"/>
    <col min="12295" max="12535" width="12.28515625" style="148"/>
    <col min="12536" max="12536" width="17.7109375" style="148" customWidth="1"/>
    <col min="12537" max="12537" width="8.140625" style="148" bestFit="1" customWidth="1"/>
    <col min="12538" max="12538" width="6.140625" style="148" customWidth="1"/>
    <col min="12539" max="12539" width="7.85546875" style="148" customWidth="1"/>
    <col min="12540" max="12542" width="9" style="148" bestFit="1" customWidth="1"/>
    <col min="12543" max="12543" width="14.42578125" style="148" customWidth="1"/>
    <col min="12544" max="12544" width="11.7109375" style="148" customWidth="1"/>
    <col min="12545" max="12545" width="9" style="148" bestFit="1" customWidth="1"/>
    <col min="12546" max="12547" width="8.140625" style="148" bestFit="1" customWidth="1"/>
    <col min="12548" max="12548" width="8.7109375" style="148" bestFit="1" customWidth="1"/>
    <col min="12549" max="12549" width="9" style="148" bestFit="1" customWidth="1"/>
    <col min="12550" max="12550" width="7.85546875" style="148" bestFit="1" customWidth="1"/>
    <col min="12551" max="12791" width="12.28515625" style="148"/>
    <col min="12792" max="12792" width="17.7109375" style="148" customWidth="1"/>
    <col min="12793" max="12793" width="8.140625" style="148" bestFit="1" customWidth="1"/>
    <col min="12794" max="12794" width="6.140625" style="148" customWidth="1"/>
    <col min="12795" max="12795" width="7.85546875" style="148" customWidth="1"/>
    <col min="12796" max="12798" width="9" style="148" bestFit="1" customWidth="1"/>
    <col min="12799" max="12799" width="14.42578125" style="148" customWidth="1"/>
    <col min="12800" max="12800" width="11.7109375" style="148" customWidth="1"/>
    <col min="12801" max="12801" width="9" style="148" bestFit="1" customWidth="1"/>
    <col min="12802" max="12803" width="8.140625" style="148" bestFit="1" customWidth="1"/>
    <col min="12804" max="12804" width="8.7109375" style="148" bestFit="1" customWidth="1"/>
    <col min="12805" max="12805" width="9" style="148" bestFit="1" customWidth="1"/>
    <col min="12806" max="12806" width="7.85546875" style="148" bestFit="1" customWidth="1"/>
    <col min="12807" max="13047" width="12.28515625" style="148"/>
    <col min="13048" max="13048" width="17.7109375" style="148" customWidth="1"/>
    <col min="13049" max="13049" width="8.140625" style="148" bestFit="1" customWidth="1"/>
    <col min="13050" max="13050" width="6.140625" style="148" customWidth="1"/>
    <col min="13051" max="13051" width="7.85546875" style="148" customWidth="1"/>
    <col min="13052" max="13054" width="9" style="148" bestFit="1" customWidth="1"/>
    <col min="13055" max="13055" width="14.42578125" style="148" customWidth="1"/>
    <col min="13056" max="13056" width="11.7109375" style="148" customWidth="1"/>
    <col min="13057" max="13057" width="9" style="148" bestFit="1" customWidth="1"/>
    <col min="13058" max="13059" width="8.140625" style="148" bestFit="1" customWidth="1"/>
    <col min="13060" max="13060" width="8.7109375" style="148" bestFit="1" customWidth="1"/>
    <col min="13061" max="13061" width="9" style="148" bestFit="1" customWidth="1"/>
    <col min="13062" max="13062" width="7.85546875" style="148" bestFit="1" customWidth="1"/>
    <col min="13063" max="13303" width="12.28515625" style="148"/>
    <col min="13304" max="13304" width="17.7109375" style="148" customWidth="1"/>
    <col min="13305" max="13305" width="8.140625" style="148" bestFit="1" customWidth="1"/>
    <col min="13306" max="13306" width="6.140625" style="148" customWidth="1"/>
    <col min="13307" max="13307" width="7.85546875" style="148" customWidth="1"/>
    <col min="13308" max="13310" width="9" style="148" bestFit="1" customWidth="1"/>
    <col min="13311" max="13311" width="14.42578125" style="148" customWidth="1"/>
    <col min="13312" max="13312" width="11.7109375" style="148" customWidth="1"/>
    <col min="13313" max="13313" width="9" style="148" bestFit="1" customWidth="1"/>
    <col min="13314" max="13315" width="8.140625" style="148" bestFit="1" customWidth="1"/>
    <col min="13316" max="13316" width="8.7109375" style="148" bestFit="1" customWidth="1"/>
    <col min="13317" max="13317" width="9" style="148" bestFit="1" customWidth="1"/>
    <col min="13318" max="13318" width="7.85546875" style="148" bestFit="1" customWidth="1"/>
    <col min="13319" max="13559" width="12.28515625" style="148"/>
    <col min="13560" max="13560" width="17.7109375" style="148" customWidth="1"/>
    <col min="13561" max="13561" width="8.140625" style="148" bestFit="1" customWidth="1"/>
    <col min="13562" max="13562" width="6.140625" style="148" customWidth="1"/>
    <col min="13563" max="13563" width="7.85546875" style="148" customWidth="1"/>
    <col min="13564" max="13566" width="9" style="148" bestFit="1" customWidth="1"/>
    <col min="13567" max="13567" width="14.42578125" style="148" customWidth="1"/>
    <col min="13568" max="13568" width="11.7109375" style="148" customWidth="1"/>
    <col min="13569" max="13569" width="9" style="148" bestFit="1" customWidth="1"/>
    <col min="13570" max="13571" width="8.140625" style="148" bestFit="1" customWidth="1"/>
    <col min="13572" max="13572" width="8.7109375" style="148" bestFit="1" customWidth="1"/>
    <col min="13573" max="13573" width="9" style="148" bestFit="1" customWidth="1"/>
    <col min="13574" max="13574" width="7.85546875" style="148" bestFit="1" customWidth="1"/>
    <col min="13575" max="13815" width="12.28515625" style="148"/>
    <col min="13816" max="13816" width="17.7109375" style="148" customWidth="1"/>
    <col min="13817" max="13817" width="8.140625" style="148" bestFit="1" customWidth="1"/>
    <col min="13818" max="13818" width="6.140625" style="148" customWidth="1"/>
    <col min="13819" max="13819" width="7.85546875" style="148" customWidth="1"/>
    <col min="13820" max="13822" width="9" style="148" bestFit="1" customWidth="1"/>
    <col min="13823" max="13823" width="14.42578125" style="148" customWidth="1"/>
    <col min="13824" max="13824" width="11.7109375" style="148" customWidth="1"/>
    <col min="13825" max="13825" width="9" style="148" bestFit="1" customWidth="1"/>
    <col min="13826" max="13827" width="8.140625" style="148" bestFit="1" customWidth="1"/>
    <col min="13828" max="13828" width="8.7109375" style="148" bestFit="1" customWidth="1"/>
    <col min="13829" max="13829" width="9" style="148" bestFit="1" customWidth="1"/>
    <col min="13830" max="13830" width="7.85546875" style="148" bestFit="1" customWidth="1"/>
    <col min="13831" max="14071" width="12.28515625" style="148"/>
    <col min="14072" max="14072" width="17.7109375" style="148" customWidth="1"/>
    <col min="14073" max="14073" width="8.140625" style="148" bestFit="1" customWidth="1"/>
    <col min="14074" max="14074" width="6.140625" style="148" customWidth="1"/>
    <col min="14075" max="14075" width="7.85546875" style="148" customWidth="1"/>
    <col min="14076" max="14078" width="9" style="148" bestFit="1" customWidth="1"/>
    <col min="14079" max="14079" width="14.42578125" style="148" customWidth="1"/>
    <col min="14080" max="14080" width="11.7109375" style="148" customWidth="1"/>
    <col min="14081" max="14081" width="9" style="148" bestFit="1" customWidth="1"/>
    <col min="14082" max="14083" width="8.140625" style="148" bestFit="1" customWidth="1"/>
    <col min="14084" max="14084" width="8.7109375" style="148" bestFit="1" customWidth="1"/>
    <col min="14085" max="14085" width="9" style="148" bestFit="1" customWidth="1"/>
    <col min="14086" max="14086" width="7.85546875" style="148" bestFit="1" customWidth="1"/>
    <col min="14087" max="14327" width="12.28515625" style="148"/>
    <col min="14328" max="14328" width="17.7109375" style="148" customWidth="1"/>
    <col min="14329" max="14329" width="8.140625" style="148" bestFit="1" customWidth="1"/>
    <col min="14330" max="14330" width="6.140625" style="148" customWidth="1"/>
    <col min="14331" max="14331" width="7.85546875" style="148" customWidth="1"/>
    <col min="14332" max="14334" width="9" style="148" bestFit="1" customWidth="1"/>
    <col min="14335" max="14335" width="14.42578125" style="148" customWidth="1"/>
    <col min="14336" max="14336" width="11.7109375" style="148" customWidth="1"/>
    <col min="14337" max="14337" width="9" style="148" bestFit="1" customWidth="1"/>
    <col min="14338" max="14339" width="8.140625" style="148" bestFit="1" customWidth="1"/>
    <col min="14340" max="14340" width="8.7109375" style="148" bestFit="1" customWidth="1"/>
    <col min="14341" max="14341" width="9" style="148" bestFit="1" customWidth="1"/>
    <col min="14342" max="14342" width="7.85546875" style="148" bestFit="1" customWidth="1"/>
    <col min="14343" max="14583" width="12.28515625" style="148"/>
    <col min="14584" max="14584" width="17.7109375" style="148" customWidth="1"/>
    <col min="14585" max="14585" width="8.140625" style="148" bestFit="1" customWidth="1"/>
    <col min="14586" max="14586" width="6.140625" style="148" customWidth="1"/>
    <col min="14587" max="14587" width="7.85546875" style="148" customWidth="1"/>
    <col min="14588" max="14590" width="9" style="148" bestFit="1" customWidth="1"/>
    <col min="14591" max="14591" width="14.42578125" style="148" customWidth="1"/>
    <col min="14592" max="14592" width="11.7109375" style="148" customWidth="1"/>
    <col min="14593" max="14593" width="9" style="148" bestFit="1" customWidth="1"/>
    <col min="14594" max="14595" width="8.140625" style="148" bestFit="1" customWidth="1"/>
    <col min="14596" max="14596" width="8.7109375" style="148" bestFit="1" customWidth="1"/>
    <col min="14597" max="14597" width="9" style="148" bestFit="1" customWidth="1"/>
    <col min="14598" max="14598" width="7.85546875" style="148" bestFit="1" customWidth="1"/>
    <col min="14599" max="14839" width="12.28515625" style="148"/>
    <col min="14840" max="14840" width="17.7109375" style="148" customWidth="1"/>
    <col min="14841" max="14841" width="8.140625" style="148" bestFit="1" customWidth="1"/>
    <col min="14842" max="14842" width="6.140625" style="148" customWidth="1"/>
    <col min="14843" max="14843" width="7.85546875" style="148" customWidth="1"/>
    <col min="14844" max="14846" width="9" style="148" bestFit="1" customWidth="1"/>
    <col min="14847" max="14847" width="14.42578125" style="148" customWidth="1"/>
    <col min="14848" max="14848" width="11.7109375" style="148" customWidth="1"/>
    <col min="14849" max="14849" width="9" style="148" bestFit="1" customWidth="1"/>
    <col min="14850" max="14851" width="8.140625" style="148" bestFit="1" customWidth="1"/>
    <col min="14852" max="14852" width="8.7109375" style="148" bestFit="1" customWidth="1"/>
    <col min="14853" max="14853" width="9" style="148" bestFit="1" customWidth="1"/>
    <col min="14854" max="14854" width="7.85546875" style="148" bestFit="1" customWidth="1"/>
    <col min="14855" max="15095" width="12.28515625" style="148"/>
    <col min="15096" max="15096" width="17.7109375" style="148" customWidth="1"/>
    <col min="15097" max="15097" width="8.140625" style="148" bestFit="1" customWidth="1"/>
    <col min="15098" max="15098" width="6.140625" style="148" customWidth="1"/>
    <col min="15099" max="15099" width="7.85546875" style="148" customWidth="1"/>
    <col min="15100" max="15102" width="9" style="148" bestFit="1" customWidth="1"/>
    <col min="15103" max="15103" width="14.42578125" style="148" customWidth="1"/>
    <col min="15104" max="15104" width="11.7109375" style="148" customWidth="1"/>
    <col min="15105" max="15105" width="9" style="148" bestFit="1" customWidth="1"/>
    <col min="15106" max="15107" width="8.140625" style="148" bestFit="1" customWidth="1"/>
    <col min="15108" max="15108" width="8.7109375" style="148" bestFit="1" customWidth="1"/>
    <col min="15109" max="15109" width="9" style="148" bestFit="1" customWidth="1"/>
    <col min="15110" max="15110" width="7.85546875" style="148" bestFit="1" customWidth="1"/>
    <col min="15111" max="15351" width="12.28515625" style="148"/>
    <col min="15352" max="15352" width="17.7109375" style="148" customWidth="1"/>
    <col min="15353" max="15353" width="8.140625" style="148" bestFit="1" customWidth="1"/>
    <col min="15354" max="15354" width="6.140625" style="148" customWidth="1"/>
    <col min="15355" max="15355" width="7.85546875" style="148" customWidth="1"/>
    <col min="15356" max="15358" width="9" style="148" bestFit="1" customWidth="1"/>
    <col min="15359" max="15359" width="14.42578125" style="148" customWidth="1"/>
    <col min="15360" max="15360" width="11.7109375" style="148" customWidth="1"/>
    <col min="15361" max="15361" width="9" style="148" bestFit="1" customWidth="1"/>
    <col min="15362" max="15363" width="8.140625" style="148" bestFit="1" customWidth="1"/>
    <col min="15364" max="15364" width="8.7109375" style="148" bestFit="1" customWidth="1"/>
    <col min="15365" max="15365" width="9" style="148" bestFit="1" customWidth="1"/>
    <col min="15366" max="15366" width="7.85546875" style="148" bestFit="1" customWidth="1"/>
    <col min="15367" max="15607" width="12.28515625" style="148"/>
    <col min="15608" max="15608" width="17.7109375" style="148" customWidth="1"/>
    <col min="15609" max="15609" width="8.140625" style="148" bestFit="1" customWidth="1"/>
    <col min="15610" max="15610" width="6.140625" style="148" customWidth="1"/>
    <col min="15611" max="15611" width="7.85546875" style="148" customWidth="1"/>
    <col min="15612" max="15614" width="9" style="148" bestFit="1" customWidth="1"/>
    <col min="15615" max="15615" width="14.42578125" style="148" customWidth="1"/>
    <col min="15616" max="15616" width="11.7109375" style="148" customWidth="1"/>
    <col min="15617" max="15617" width="9" style="148" bestFit="1" customWidth="1"/>
    <col min="15618" max="15619" width="8.140625" style="148" bestFit="1" customWidth="1"/>
    <col min="15620" max="15620" width="8.7109375" style="148" bestFit="1" customWidth="1"/>
    <col min="15621" max="15621" width="9" style="148" bestFit="1" customWidth="1"/>
    <col min="15622" max="15622" width="7.85546875" style="148" bestFit="1" customWidth="1"/>
    <col min="15623" max="15863" width="12.28515625" style="148"/>
    <col min="15864" max="15864" width="17.7109375" style="148" customWidth="1"/>
    <col min="15865" max="15865" width="8.140625" style="148" bestFit="1" customWidth="1"/>
    <col min="15866" max="15866" width="6.140625" style="148" customWidth="1"/>
    <col min="15867" max="15867" width="7.85546875" style="148" customWidth="1"/>
    <col min="15868" max="15870" width="9" style="148" bestFit="1" customWidth="1"/>
    <col min="15871" max="15871" width="14.42578125" style="148" customWidth="1"/>
    <col min="15872" max="15872" width="11.7109375" style="148" customWidth="1"/>
    <col min="15873" max="15873" width="9" style="148" bestFit="1" customWidth="1"/>
    <col min="15874" max="15875" width="8.140625" style="148" bestFit="1" customWidth="1"/>
    <col min="15876" max="15876" width="8.7109375" style="148" bestFit="1" customWidth="1"/>
    <col min="15877" max="15877" width="9" style="148" bestFit="1" customWidth="1"/>
    <col min="15878" max="15878" width="7.85546875" style="148" bestFit="1" customWidth="1"/>
    <col min="15879" max="16119" width="12.28515625" style="148"/>
    <col min="16120" max="16120" width="17.7109375" style="148" customWidth="1"/>
    <col min="16121" max="16121" width="8.140625" style="148" bestFit="1" customWidth="1"/>
    <col min="16122" max="16122" width="6.140625" style="148" customWidth="1"/>
    <col min="16123" max="16123" width="7.85546875" style="148" customWidth="1"/>
    <col min="16124" max="16126" width="9" style="148" bestFit="1" customWidth="1"/>
    <col min="16127" max="16127" width="14.42578125" style="148" customWidth="1"/>
    <col min="16128" max="16128" width="11.7109375" style="148" customWidth="1"/>
    <col min="16129" max="16129" width="9" style="148" bestFit="1" customWidth="1"/>
    <col min="16130" max="16131" width="8.140625" style="148" bestFit="1" customWidth="1"/>
    <col min="16132" max="16132" width="8.7109375" style="148" bestFit="1" customWidth="1"/>
    <col min="16133" max="16133" width="9" style="148" bestFit="1" customWidth="1"/>
    <col min="16134" max="16134" width="7.85546875" style="148" bestFit="1" customWidth="1"/>
    <col min="16135" max="16384" width="12.28515625" style="148"/>
  </cols>
  <sheetData>
    <row r="1" spans="1:29" ht="18" customHeight="1" x14ac:dyDescent="0.25">
      <c r="A1" s="146"/>
      <c r="B1" s="683" t="s">
        <v>73</v>
      </c>
      <c r="C1" s="684"/>
      <c r="D1" s="685"/>
      <c r="E1" s="822" t="s">
        <v>53</v>
      </c>
      <c r="F1" s="823"/>
      <c r="I1" s="37"/>
      <c r="J1" s="156"/>
      <c r="K1" s="157"/>
      <c r="L1" s="157"/>
      <c r="M1" s="157"/>
      <c r="N1" s="157"/>
      <c r="O1" s="15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29" ht="17.45" customHeight="1" x14ac:dyDescent="0.25">
      <c r="A2" s="149"/>
      <c r="B2" s="686" t="s">
        <v>285</v>
      </c>
      <c r="C2" s="687"/>
      <c r="D2" s="688"/>
      <c r="E2" s="824"/>
      <c r="F2" s="825"/>
      <c r="G2" s="156"/>
      <c r="H2" s="157"/>
      <c r="I2" s="157"/>
      <c r="J2" s="157"/>
      <c r="K2" s="157"/>
      <c r="L2" s="15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9" ht="18" x14ac:dyDescent="0.25">
      <c r="A3" s="150"/>
      <c r="B3" s="683" t="s">
        <v>404</v>
      </c>
      <c r="C3" s="684"/>
      <c r="D3" s="685"/>
      <c r="E3" s="824"/>
      <c r="F3" s="825"/>
      <c r="G3" s="156"/>
      <c r="H3" s="157"/>
      <c r="I3" s="157"/>
      <c r="J3" s="157"/>
      <c r="K3" s="157"/>
      <c r="L3" s="15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9" ht="23.45" customHeight="1" x14ac:dyDescent="0.25">
      <c r="A4" s="826" t="s">
        <v>78</v>
      </c>
      <c r="B4" s="827"/>
      <c r="C4" s="827"/>
      <c r="D4" s="827"/>
      <c r="E4" s="827"/>
      <c r="F4" s="828"/>
      <c r="G4" s="156"/>
      <c r="H4" s="157"/>
      <c r="I4" s="157"/>
      <c r="J4" s="157"/>
      <c r="K4" s="157"/>
      <c r="L4" s="15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9" ht="36" customHeight="1" x14ac:dyDescent="0.25">
      <c r="A5" s="151" t="s">
        <v>4</v>
      </c>
      <c r="B5" s="835" t="s">
        <v>206</v>
      </c>
      <c r="C5" s="517"/>
      <c r="D5" s="517"/>
      <c r="E5" s="517"/>
      <c r="F5" s="836"/>
      <c r="G5" s="156"/>
      <c r="H5" s="157"/>
      <c r="I5" s="157"/>
      <c r="J5" s="157"/>
      <c r="K5" s="157"/>
      <c r="L5" s="15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9" ht="18" x14ac:dyDescent="0.25">
      <c r="A6" s="123" t="s">
        <v>5</v>
      </c>
      <c r="B6" s="819" t="s">
        <v>286</v>
      </c>
      <c r="C6" s="820"/>
      <c r="D6" s="820"/>
      <c r="E6" s="820"/>
      <c r="F6" s="821"/>
      <c r="G6" s="157"/>
      <c r="H6" s="156"/>
      <c r="I6" s="156"/>
      <c r="J6" s="156"/>
      <c r="K6" s="156"/>
      <c r="L6" s="156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9" ht="17.45" customHeight="1" x14ac:dyDescent="0.2">
      <c r="A7" s="123" t="s">
        <v>6</v>
      </c>
      <c r="B7" s="819" t="s">
        <v>287</v>
      </c>
      <c r="C7" s="820"/>
      <c r="D7" s="820"/>
      <c r="E7" s="820"/>
      <c r="F7" s="821"/>
      <c r="G7" s="160"/>
      <c r="H7" s="160"/>
      <c r="I7" s="160"/>
      <c r="J7" s="160"/>
      <c r="K7" s="160"/>
      <c r="L7" s="160"/>
      <c r="M7" s="152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29" s="157" customFormat="1" ht="28.9" hidden="1" customHeight="1" x14ac:dyDescent="0.25">
      <c r="A8" s="153"/>
      <c r="B8" s="154"/>
      <c r="C8" s="154"/>
      <c r="D8" s="155"/>
      <c r="E8" s="155"/>
      <c r="F8" s="193"/>
      <c r="G8" s="163"/>
      <c r="H8" s="163"/>
      <c r="I8" s="163"/>
      <c r="J8" s="163"/>
      <c r="K8" s="163"/>
      <c r="L8" s="163"/>
    </row>
    <row r="9" spans="1:29" s="157" customFormat="1" ht="39" hidden="1" customHeight="1" x14ac:dyDescent="0.25">
      <c r="A9" s="829"/>
      <c r="B9" s="832"/>
      <c r="C9" s="799"/>
      <c r="D9" s="799"/>
      <c r="E9" s="799"/>
      <c r="F9" s="193"/>
      <c r="G9" s="163"/>
      <c r="H9" s="163"/>
      <c r="I9" s="163"/>
      <c r="J9" s="163"/>
      <c r="K9" s="163"/>
      <c r="L9" s="163"/>
    </row>
    <row r="10" spans="1:29" s="157" customFormat="1" ht="12" hidden="1" customHeight="1" x14ac:dyDescent="0.25">
      <c r="A10" s="830"/>
      <c r="B10" s="833"/>
      <c r="C10" s="814"/>
      <c r="D10" s="814"/>
      <c r="E10" s="814"/>
      <c r="F10" s="193"/>
      <c r="G10" s="148"/>
      <c r="H10" s="148"/>
      <c r="I10" s="148"/>
      <c r="J10" s="148"/>
      <c r="K10" s="148"/>
      <c r="L10" s="148"/>
    </row>
    <row r="11" spans="1:29" s="157" customFormat="1" ht="20.45" hidden="1" customHeight="1" x14ac:dyDescent="0.25">
      <c r="A11" s="831"/>
      <c r="B11" s="834"/>
      <c r="C11" s="800"/>
      <c r="D11" s="800"/>
      <c r="E11" s="800"/>
      <c r="F11" s="193"/>
      <c r="G11" s="148"/>
      <c r="H11" s="148"/>
      <c r="I11" s="148"/>
      <c r="J11" s="148"/>
      <c r="K11" s="148"/>
      <c r="L11" s="148"/>
    </row>
    <row r="12" spans="1:29" s="157" customFormat="1" ht="15.6" hidden="1" customHeight="1" x14ac:dyDescent="0.25">
      <c r="A12" s="793"/>
      <c r="B12" s="794"/>
      <c r="C12" s="158"/>
      <c r="D12" s="159"/>
      <c r="E12" s="159"/>
      <c r="F12" s="193"/>
      <c r="G12" s="148"/>
      <c r="H12" s="148"/>
      <c r="I12" s="148"/>
      <c r="J12" s="148"/>
      <c r="K12" s="148"/>
      <c r="L12" s="148"/>
    </row>
    <row r="13" spans="1:29" s="157" customFormat="1" ht="15.75" hidden="1" x14ac:dyDescent="0.25">
      <c r="A13" s="153"/>
      <c r="B13" s="154"/>
      <c r="C13" s="154"/>
      <c r="D13" s="155"/>
      <c r="E13" s="155"/>
      <c r="F13" s="193"/>
      <c r="G13" s="148"/>
      <c r="H13" s="148"/>
      <c r="I13" s="148"/>
      <c r="J13" s="148"/>
      <c r="K13" s="148"/>
      <c r="L13" s="148"/>
    </row>
    <row r="14" spans="1:29" s="157" customFormat="1" ht="34.9" hidden="1" customHeight="1" x14ac:dyDescent="0.25">
      <c r="A14" s="795"/>
      <c r="B14" s="811"/>
      <c r="C14" s="799"/>
      <c r="D14" s="799"/>
      <c r="E14" s="799"/>
      <c r="F14" s="193"/>
      <c r="G14" s="148"/>
      <c r="H14" s="148"/>
      <c r="I14" s="148"/>
      <c r="J14" s="148"/>
      <c r="K14" s="148"/>
      <c r="L14" s="148"/>
    </row>
    <row r="15" spans="1:29" s="157" customFormat="1" ht="39" hidden="1" customHeight="1" x14ac:dyDescent="0.25">
      <c r="A15" s="796"/>
      <c r="B15" s="812"/>
      <c r="C15" s="814"/>
      <c r="D15" s="814"/>
      <c r="E15" s="814"/>
      <c r="F15" s="193"/>
      <c r="G15" s="148"/>
      <c r="H15" s="148"/>
      <c r="I15" s="148"/>
      <c r="J15" s="148"/>
      <c r="K15" s="148"/>
      <c r="L15" s="148"/>
    </row>
    <row r="16" spans="1:29" s="157" customFormat="1" ht="32.450000000000003" hidden="1" customHeight="1" x14ac:dyDescent="0.25">
      <c r="A16" s="810"/>
      <c r="B16" s="813"/>
      <c r="C16" s="800"/>
      <c r="D16" s="800"/>
      <c r="E16" s="800"/>
      <c r="F16" s="193"/>
      <c r="G16" s="148"/>
      <c r="H16" s="148"/>
      <c r="I16" s="148"/>
      <c r="J16" s="148"/>
      <c r="K16" s="148"/>
      <c r="L16" s="148"/>
    </row>
    <row r="17" spans="1:12" s="157" customFormat="1" ht="15.75" hidden="1" x14ac:dyDescent="0.25">
      <c r="A17" s="815"/>
      <c r="B17" s="816"/>
      <c r="C17" s="158"/>
      <c r="D17" s="159"/>
      <c r="E17" s="159"/>
      <c r="F17" s="193"/>
      <c r="G17" s="148"/>
      <c r="H17" s="148"/>
      <c r="I17" s="148"/>
      <c r="J17" s="148"/>
      <c r="K17" s="148"/>
      <c r="L17" s="148"/>
    </row>
    <row r="18" spans="1:12" s="157" customFormat="1" ht="15.75" hidden="1" x14ac:dyDescent="0.25">
      <c r="A18" s="153"/>
      <c r="B18" s="154"/>
      <c r="C18" s="154"/>
      <c r="D18" s="155"/>
      <c r="E18" s="155"/>
      <c r="F18" s="193"/>
      <c r="G18" s="148"/>
      <c r="H18" s="148"/>
      <c r="I18" s="148"/>
      <c r="J18" s="148"/>
      <c r="K18" s="148"/>
      <c r="L18" s="148"/>
    </row>
    <row r="19" spans="1:12" s="157" customFormat="1" ht="39" hidden="1" customHeight="1" x14ac:dyDescent="0.25">
      <c r="A19" s="795"/>
      <c r="B19" s="817"/>
      <c r="C19" s="799"/>
      <c r="D19" s="799"/>
      <c r="E19" s="799"/>
      <c r="F19" s="193"/>
      <c r="G19" s="148"/>
      <c r="H19" s="148"/>
      <c r="I19" s="148"/>
      <c r="J19" s="148"/>
      <c r="K19" s="148"/>
      <c r="L19" s="148"/>
    </row>
    <row r="20" spans="1:12" s="157" customFormat="1" ht="32.450000000000003" hidden="1" customHeight="1" x14ac:dyDescent="0.25">
      <c r="A20" s="810"/>
      <c r="B20" s="818"/>
      <c r="C20" s="800"/>
      <c r="D20" s="800"/>
      <c r="E20" s="800"/>
      <c r="F20" s="193"/>
      <c r="G20" s="148"/>
      <c r="H20" s="148"/>
      <c r="I20" s="148"/>
      <c r="J20" s="148"/>
      <c r="K20" s="148"/>
      <c r="L20" s="148"/>
    </row>
    <row r="21" spans="1:12" s="157" customFormat="1" ht="15.75" hidden="1" x14ac:dyDescent="0.25">
      <c r="A21" s="793"/>
      <c r="B21" s="794"/>
      <c r="C21" s="158"/>
      <c r="D21" s="159"/>
      <c r="E21" s="159"/>
      <c r="F21" s="193"/>
      <c r="G21" s="148"/>
      <c r="H21" s="148"/>
      <c r="I21" s="148"/>
      <c r="J21" s="148"/>
      <c r="K21" s="148"/>
      <c r="L21" s="148"/>
    </row>
    <row r="22" spans="1:12" s="157" customFormat="1" ht="39" hidden="1" customHeight="1" x14ac:dyDescent="0.25">
      <c r="A22" s="153"/>
      <c r="B22" s="154"/>
      <c r="C22" s="154"/>
      <c r="D22" s="155"/>
      <c r="E22" s="155"/>
      <c r="F22" s="193"/>
      <c r="G22" s="148"/>
      <c r="H22" s="148"/>
      <c r="I22" s="148"/>
      <c r="J22" s="148"/>
      <c r="K22" s="148"/>
      <c r="L22" s="148"/>
    </row>
    <row r="23" spans="1:12" s="157" customFormat="1" ht="39" hidden="1" customHeight="1" x14ac:dyDescent="0.25">
      <c r="A23" s="795"/>
      <c r="B23" s="797"/>
      <c r="C23" s="799"/>
      <c r="D23" s="799"/>
      <c r="E23" s="799"/>
      <c r="F23" s="193"/>
      <c r="G23" s="148"/>
      <c r="H23" s="148"/>
      <c r="I23" s="148"/>
      <c r="J23" s="148"/>
      <c r="K23" s="148"/>
      <c r="L23" s="148"/>
    </row>
    <row r="24" spans="1:12" s="157" customFormat="1" ht="39" hidden="1" customHeight="1" x14ac:dyDescent="0.25">
      <c r="A24" s="796"/>
      <c r="B24" s="798"/>
      <c r="C24" s="800"/>
      <c r="D24" s="800"/>
      <c r="E24" s="800"/>
      <c r="F24" s="193"/>
      <c r="G24" s="148"/>
      <c r="H24" s="148"/>
      <c r="I24" s="148"/>
      <c r="J24" s="148"/>
      <c r="K24" s="148"/>
      <c r="L24" s="148"/>
    </row>
    <row r="25" spans="1:12" s="157" customFormat="1" ht="15.75" hidden="1" x14ac:dyDescent="0.25">
      <c r="A25" s="793"/>
      <c r="B25" s="794"/>
      <c r="C25" s="158"/>
      <c r="D25" s="159"/>
      <c r="E25" s="159"/>
      <c r="F25" s="193"/>
      <c r="G25" s="148"/>
      <c r="H25" s="148"/>
      <c r="I25" s="148"/>
      <c r="J25" s="148"/>
      <c r="K25" s="148"/>
      <c r="L25" s="148"/>
    </row>
    <row r="26" spans="1:12" s="157" customFormat="1" ht="15.75" hidden="1" x14ac:dyDescent="0.25">
      <c r="A26" s="153"/>
      <c r="B26" s="154"/>
      <c r="C26" s="154"/>
      <c r="D26" s="155"/>
      <c r="E26" s="155"/>
      <c r="F26" s="193"/>
      <c r="G26" s="148"/>
      <c r="H26" s="148"/>
      <c r="I26" s="148"/>
      <c r="J26" s="148"/>
      <c r="K26" s="148"/>
      <c r="L26" s="148"/>
    </row>
    <row r="27" spans="1:12" s="157" customFormat="1" ht="39" hidden="1" customHeight="1" x14ac:dyDescent="0.25">
      <c r="A27" s="795"/>
      <c r="B27" s="797"/>
      <c r="C27" s="799"/>
      <c r="D27" s="799"/>
      <c r="E27" s="799"/>
      <c r="F27" s="193"/>
      <c r="G27" s="148"/>
      <c r="H27" s="148"/>
      <c r="I27" s="148"/>
      <c r="J27" s="148"/>
      <c r="K27" s="148"/>
      <c r="L27" s="148"/>
    </row>
    <row r="28" spans="1:12" s="157" customFormat="1" ht="39" hidden="1" customHeight="1" x14ac:dyDescent="0.25">
      <c r="A28" s="796"/>
      <c r="B28" s="798"/>
      <c r="C28" s="800"/>
      <c r="D28" s="800"/>
      <c r="E28" s="800"/>
      <c r="F28" s="193"/>
      <c r="G28" s="148"/>
      <c r="H28" s="148"/>
      <c r="I28" s="148"/>
      <c r="J28" s="148"/>
      <c r="K28" s="148"/>
      <c r="L28" s="148"/>
    </row>
    <row r="29" spans="1:12" s="157" customFormat="1" ht="15.75" hidden="1" x14ac:dyDescent="0.25">
      <c r="A29" s="793"/>
      <c r="B29" s="794"/>
      <c r="C29" s="158"/>
      <c r="D29" s="159"/>
      <c r="E29" s="159"/>
      <c r="F29" s="193"/>
      <c r="G29" s="148"/>
      <c r="H29" s="148"/>
      <c r="I29" s="148"/>
      <c r="J29" s="148"/>
      <c r="K29" s="148"/>
      <c r="L29" s="148"/>
    </row>
    <row r="30" spans="1:12" s="157" customFormat="1" ht="15.75" hidden="1" x14ac:dyDescent="0.25">
      <c r="A30" s="153"/>
      <c r="B30" s="154"/>
      <c r="C30" s="154"/>
      <c r="D30" s="155"/>
      <c r="E30" s="155"/>
      <c r="F30" s="193"/>
      <c r="G30" s="148"/>
      <c r="H30" s="148"/>
      <c r="I30" s="148"/>
      <c r="J30" s="148"/>
      <c r="K30" s="148"/>
      <c r="L30" s="148"/>
    </row>
    <row r="31" spans="1:12" s="157" customFormat="1" ht="39" hidden="1" customHeight="1" x14ac:dyDescent="0.25">
      <c r="A31" s="795"/>
      <c r="B31" s="797"/>
      <c r="C31" s="799"/>
      <c r="D31" s="799"/>
      <c r="E31" s="799"/>
      <c r="F31" s="193"/>
      <c r="G31" s="148"/>
      <c r="H31" s="148"/>
      <c r="I31" s="148"/>
      <c r="J31" s="148"/>
      <c r="K31" s="148"/>
      <c r="L31" s="148"/>
    </row>
    <row r="32" spans="1:12" s="157" customFormat="1" ht="39" hidden="1" customHeight="1" x14ac:dyDescent="0.25">
      <c r="A32" s="796"/>
      <c r="B32" s="798"/>
      <c r="C32" s="800"/>
      <c r="D32" s="800"/>
      <c r="E32" s="800"/>
      <c r="F32" s="193"/>
      <c r="G32" s="148"/>
      <c r="H32" s="148"/>
      <c r="I32" s="148"/>
      <c r="J32" s="148"/>
      <c r="K32" s="148"/>
      <c r="L32" s="148"/>
    </row>
    <row r="33" spans="1:15" s="157" customFormat="1" ht="15.75" hidden="1" x14ac:dyDescent="0.25">
      <c r="A33" s="793"/>
      <c r="B33" s="794"/>
      <c r="C33" s="158"/>
      <c r="D33" s="159"/>
      <c r="E33" s="159"/>
      <c r="F33" s="193"/>
      <c r="G33" s="148"/>
      <c r="H33" s="148"/>
      <c r="I33" s="148"/>
      <c r="J33" s="148"/>
      <c r="K33" s="148"/>
      <c r="L33" s="148"/>
    </row>
    <row r="34" spans="1:15" s="157" customFormat="1" ht="39.6" customHeight="1" x14ac:dyDescent="0.25">
      <c r="A34" s="804" t="s">
        <v>81</v>
      </c>
      <c r="B34" s="805"/>
      <c r="C34" s="806"/>
      <c r="D34" s="804" t="s">
        <v>82</v>
      </c>
      <c r="E34" s="805"/>
      <c r="F34" s="806"/>
      <c r="G34" s="148"/>
      <c r="H34" s="148"/>
      <c r="I34" s="148"/>
      <c r="J34" s="148"/>
      <c r="K34" s="148"/>
      <c r="L34" s="148"/>
    </row>
    <row r="35" spans="1:15" s="157" customFormat="1" ht="171" customHeight="1" x14ac:dyDescent="0.25">
      <c r="A35" s="801" t="s">
        <v>57</v>
      </c>
      <c r="B35" s="801"/>
      <c r="C35" s="801"/>
      <c r="D35" s="807"/>
      <c r="E35" s="808"/>
      <c r="F35" s="809"/>
      <c r="G35" s="148"/>
      <c r="H35" s="148"/>
      <c r="I35" s="148"/>
      <c r="J35" s="148"/>
      <c r="K35" s="148"/>
      <c r="L35" s="148"/>
    </row>
    <row r="36" spans="1:15" s="157" customFormat="1" ht="39" customHeight="1" x14ac:dyDescent="0.25">
      <c r="A36" s="801" t="s">
        <v>79</v>
      </c>
      <c r="B36" s="801"/>
      <c r="C36" s="801"/>
      <c r="D36" s="802" t="s">
        <v>323</v>
      </c>
      <c r="E36" s="803"/>
      <c r="F36" s="195">
        <v>3</v>
      </c>
      <c r="G36" s="164"/>
      <c r="H36" s="164"/>
      <c r="I36" s="148"/>
      <c r="J36" s="148"/>
      <c r="K36" s="148"/>
      <c r="L36" s="148"/>
      <c r="M36" s="148"/>
      <c r="N36" s="148"/>
      <c r="O36" s="148"/>
    </row>
    <row r="37" spans="1:15" s="157" customFormat="1" ht="45" customHeight="1" x14ac:dyDescent="0.25">
      <c r="A37" s="801" t="s">
        <v>80</v>
      </c>
      <c r="B37" s="801"/>
      <c r="C37" s="801"/>
      <c r="D37" s="802" t="s">
        <v>323</v>
      </c>
      <c r="E37" s="803"/>
      <c r="F37" s="195">
        <v>3</v>
      </c>
      <c r="G37" s="164"/>
      <c r="H37" s="164"/>
      <c r="I37" s="148"/>
      <c r="J37" s="148"/>
      <c r="K37" s="148"/>
      <c r="L37" s="148"/>
      <c r="M37" s="148"/>
      <c r="N37" s="148"/>
      <c r="O37" s="148"/>
    </row>
    <row r="38" spans="1:15" s="157" customFormat="1" ht="39" customHeight="1" x14ac:dyDescent="0.25">
      <c r="A38" s="196"/>
      <c r="B38" s="197"/>
      <c r="C38" s="197"/>
      <c r="D38" s="197"/>
      <c r="E38" s="197"/>
      <c r="F38" s="148"/>
      <c r="G38" s="164"/>
      <c r="H38" s="164"/>
      <c r="I38" s="148"/>
      <c r="J38" s="148"/>
      <c r="K38" s="148"/>
      <c r="L38" s="148"/>
      <c r="M38" s="148"/>
      <c r="N38" s="148"/>
      <c r="O38" s="148"/>
    </row>
    <row r="39" spans="1:15" s="157" customFormat="1" ht="39" customHeight="1" x14ac:dyDescent="0.25">
      <c r="A39" s="148"/>
      <c r="B39" s="148"/>
      <c r="C39" s="148"/>
      <c r="D39" s="148"/>
      <c r="E39" s="148"/>
      <c r="F39" s="148"/>
      <c r="G39" s="164"/>
      <c r="H39" s="164"/>
      <c r="I39" s="148"/>
      <c r="J39" s="148"/>
      <c r="K39" s="148"/>
      <c r="L39" s="148"/>
      <c r="M39" s="148"/>
      <c r="N39" s="148"/>
      <c r="O39" s="148"/>
    </row>
    <row r="40" spans="1:15" s="157" customFormat="1" ht="13.5" x14ac:dyDescent="0.25">
      <c r="A40" s="163"/>
      <c r="B40" s="194"/>
      <c r="C40" s="194"/>
      <c r="D40" s="194"/>
      <c r="E40" s="194"/>
      <c r="F40" s="148"/>
      <c r="G40" s="164"/>
      <c r="H40" s="164"/>
      <c r="I40" s="148"/>
      <c r="J40" s="148"/>
      <c r="K40" s="148"/>
      <c r="L40" s="148"/>
      <c r="M40" s="148"/>
      <c r="N40" s="148"/>
      <c r="O40" s="148"/>
    </row>
    <row r="41" spans="1:15" s="157" customFormat="1" ht="39" customHeight="1" x14ac:dyDescent="0.25">
      <c r="A41" s="163"/>
      <c r="B41" s="163"/>
      <c r="C41" s="163"/>
      <c r="D41" s="163"/>
      <c r="E41" s="163"/>
      <c r="F41" s="148"/>
      <c r="G41" s="164"/>
      <c r="H41" s="164"/>
      <c r="I41" s="148"/>
      <c r="J41" s="148"/>
      <c r="K41" s="148"/>
      <c r="L41" s="148"/>
      <c r="M41" s="148"/>
      <c r="N41" s="148"/>
      <c r="O41" s="148"/>
    </row>
    <row r="42" spans="1:15" s="157" customFormat="1" ht="39" customHeight="1" x14ac:dyDescent="0.25">
      <c r="A42" s="148"/>
      <c r="B42" s="148"/>
      <c r="C42" s="148"/>
      <c r="D42" s="148"/>
      <c r="E42" s="148"/>
      <c r="F42" s="148"/>
      <c r="G42" s="164"/>
      <c r="H42" s="164"/>
      <c r="I42" s="148"/>
      <c r="J42" s="148"/>
      <c r="K42" s="148"/>
      <c r="L42" s="148"/>
      <c r="M42" s="148"/>
      <c r="N42" s="148"/>
      <c r="O42" s="148"/>
    </row>
    <row r="43" spans="1:15" s="157" customFormat="1" ht="39" customHeight="1" x14ac:dyDescent="0.25">
      <c r="A43" s="148"/>
      <c r="B43" s="148"/>
      <c r="C43" s="148"/>
      <c r="D43" s="148"/>
      <c r="E43" s="148"/>
      <c r="F43" s="148"/>
      <c r="G43" s="164"/>
      <c r="H43" s="164"/>
      <c r="I43" s="148"/>
      <c r="J43" s="148"/>
      <c r="K43" s="148"/>
      <c r="L43" s="148"/>
      <c r="M43" s="148"/>
      <c r="N43" s="148"/>
      <c r="O43" s="148"/>
    </row>
    <row r="44" spans="1:15" s="157" customFormat="1" ht="13.5" x14ac:dyDescent="0.25">
      <c r="A44" s="148"/>
      <c r="B44" s="148"/>
      <c r="C44" s="148"/>
      <c r="D44" s="148"/>
      <c r="E44" s="148"/>
      <c r="F44" s="148"/>
      <c r="G44" s="164"/>
      <c r="H44" s="164"/>
      <c r="I44" s="148"/>
      <c r="J44" s="148"/>
      <c r="K44" s="148"/>
      <c r="L44" s="148"/>
      <c r="M44" s="148"/>
      <c r="N44" s="148"/>
      <c r="O44" s="148"/>
    </row>
    <row r="45" spans="1:15" s="157" customFormat="1" ht="39" customHeight="1" x14ac:dyDescent="0.25">
      <c r="A45" s="148"/>
      <c r="B45" s="148"/>
      <c r="C45" s="148"/>
      <c r="D45" s="148"/>
      <c r="E45" s="148"/>
      <c r="F45" s="148"/>
      <c r="G45" s="164"/>
      <c r="H45" s="164"/>
      <c r="I45" s="148"/>
      <c r="J45" s="148"/>
      <c r="K45" s="148"/>
      <c r="L45" s="148"/>
      <c r="M45" s="148"/>
      <c r="N45" s="148"/>
      <c r="O45" s="148"/>
    </row>
    <row r="46" spans="1:15" s="157" customFormat="1" ht="39" customHeight="1" x14ac:dyDescent="0.25">
      <c r="A46" s="148"/>
      <c r="B46" s="148"/>
      <c r="C46" s="148"/>
      <c r="D46" s="148"/>
      <c r="E46" s="148"/>
      <c r="F46" s="148"/>
      <c r="G46" s="164"/>
      <c r="H46" s="164"/>
      <c r="I46" s="148"/>
      <c r="J46" s="148"/>
      <c r="K46" s="148"/>
      <c r="L46" s="148"/>
      <c r="M46" s="148"/>
      <c r="N46" s="148"/>
      <c r="O46" s="148"/>
    </row>
    <row r="47" spans="1:15" s="157" customFormat="1" ht="39" customHeight="1" x14ac:dyDescent="0.25">
      <c r="A47" s="148"/>
      <c r="B47" s="148"/>
      <c r="C47" s="148"/>
      <c r="D47" s="148"/>
      <c r="E47" s="148"/>
      <c r="F47" s="148"/>
      <c r="G47" s="164"/>
      <c r="H47" s="164"/>
      <c r="I47" s="148"/>
      <c r="J47" s="148"/>
      <c r="K47" s="148"/>
      <c r="L47" s="148"/>
      <c r="M47" s="148"/>
      <c r="N47" s="148"/>
      <c r="O47" s="148"/>
    </row>
    <row r="48" spans="1:15" s="157" customFormat="1" ht="13.5" x14ac:dyDescent="0.25">
      <c r="A48" s="148"/>
      <c r="B48" s="148"/>
      <c r="C48" s="148"/>
      <c r="D48" s="148"/>
      <c r="E48" s="148"/>
      <c r="F48" s="148"/>
      <c r="G48" s="164"/>
      <c r="H48" s="164"/>
      <c r="I48" s="148"/>
      <c r="J48" s="148"/>
      <c r="K48" s="148"/>
      <c r="L48" s="148"/>
      <c r="M48" s="148"/>
      <c r="N48" s="148"/>
      <c r="O48" s="148"/>
    </row>
    <row r="49" spans="1:15" s="157" customFormat="1" ht="39" customHeight="1" x14ac:dyDescent="0.25">
      <c r="A49" s="148"/>
      <c r="B49" s="148"/>
      <c r="C49" s="148"/>
      <c r="D49" s="148"/>
      <c r="E49" s="148"/>
      <c r="F49" s="148"/>
      <c r="G49" s="164"/>
      <c r="H49" s="164"/>
      <c r="I49" s="148"/>
      <c r="J49" s="148"/>
      <c r="K49" s="148"/>
      <c r="L49" s="148"/>
      <c r="M49" s="148"/>
      <c r="N49" s="148"/>
      <c r="O49" s="148"/>
    </row>
    <row r="50" spans="1:15" s="157" customFormat="1" ht="39" customHeight="1" x14ac:dyDescent="0.25">
      <c r="A50" s="148"/>
      <c r="B50" s="148"/>
      <c r="C50" s="148"/>
      <c r="D50" s="148"/>
      <c r="E50" s="148"/>
      <c r="F50" s="148"/>
      <c r="G50" s="164"/>
      <c r="H50" s="164"/>
      <c r="I50" s="148"/>
      <c r="J50" s="148"/>
      <c r="K50" s="148"/>
      <c r="L50" s="148"/>
      <c r="M50" s="148"/>
      <c r="N50" s="148"/>
      <c r="O50" s="148"/>
    </row>
    <row r="51" spans="1:15" s="157" customFormat="1" ht="52.5" customHeight="1" x14ac:dyDescent="0.25">
      <c r="A51" s="148"/>
      <c r="B51" s="148"/>
      <c r="C51" s="148"/>
      <c r="D51" s="148"/>
      <c r="E51" s="148"/>
      <c r="F51" s="148"/>
      <c r="G51" s="164"/>
      <c r="H51" s="164"/>
      <c r="I51" s="148"/>
      <c r="J51" s="148"/>
      <c r="K51" s="148"/>
      <c r="L51" s="148"/>
      <c r="M51" s="148"/>
      <c r="N51" s="148"/>
      <c r="O51" s="148"/>
    </row>
    <row r="52" spans="1:15" s="157" customFormat="1" ht="13.5" x14ac:dyDescent="0.25">
      <c r="A52" s="148"/>
      <c r="B52" s="148"/>
      <c r="C52" s="148"/>
      <c r="D52" s="148"/>
      <c r="E52" s="148"/>
      <c r="F52" s="148"/>
      <c r="G52" s="164"/>
      <c r="H52" s="164"/>
      <c r="I52" s="148"/>
      <c r="J52" s="148"/>
      <c r="K52" s="148"/>
      <c r="L52" s="148"/>
      <c r="M52" s="148"/>
      <c r="N52" s="148"/>
      <c r="O52" s="148"/>
    </row>
    <row r="53" spans="1:15" s="157" customFormat="1" ht="39" customHeight="1" x14ac:dyDescent="0.25">
      <c r="A53" s="148"/>
      <c r="B53" s="148"/>
      <c r="C53" s="148"/>
      <c r="D53" s="148"/>
      <c r="E53" s="148"/>
      <c r="F53" s="148"/>
      <c r="G53" s="164"/>
      <c r="H53" s="164"/>
      <c r="I53" s="148"/>
      <c r="J53" s="148"/>
      <c r="K53" s="148"/>
      <c r="L53" s="148"/>
      <c r="M53" s="148"/>
      <c r="N53" s="148"/>
      <c r="O53" s="148"/>
    </row>
    <row r="54" spans="1:15" s="157" customFormat="1" ht="39" customHeight="1" x14ac:dyDescent="0.25">
      <c r="A54" s="148"/>
      <c r="B54" s="148"/>
      <c r="C54" s="148"/>
      <c r="D54" s="148"/>
      <c r="E54" s="148"/>
      <c r="F54" s="148"/>
      <c r="G54" s="164"/>
      <c r="H54" s="164"/>
      <c r="I54" s="148"/>
      <c r="J54" s="148"/>
      <c r="K54" s="148"/>
      <c r="L54" s="148"/>
      <c r="M54" s="148"/>
      <c r="N54" s="148"/>
      <c r="O54" s="148"/>
    </row>
    <row r="55" spans="1:15" s="157" customFormat="1" ht="39" customHeight="1" x14ac:dyDescent="0.25">
      <c r="A55" s="148"/>
      <c r="B55" s="148"/>
      <c r="C55" s="148"/>
      <c r="D55" s="148"/>
      <c r="E55" s="148"/>
      <c r="F55" s="148"/>
      <c r="G55" s="164"/>
      <c r="H55" s="164"/>
      <c r="I55" s="148"/>
      <c r="J55" s="148"/>
      <c r="K55" s="148"/>
      <c r="L55" s="148"/>
      <c r="M55" s="148"/>
      <c r="N55" s="148"/>
      <c r="O55" s="148"/>
    </row>
    <row r="56" spans="1:15" s="157" customFormat="1" ht="15" customHeight="1" x14ac:dyDescent="0.25">
      <c r="A56" s="148"/>
      <c r="B56" s="148"/>
      <c r="C56" s="148"/>
      <c r="D56" s="148"/>
      <c r="E56" s="148"/>
      <c r="F56" s="148"/>
      <c r="G56" s="164"/>
      <c r="H56" s="164"/>
      <c r="I56" s="148"/>
      <c r="J56" s="148"/>
      <c r="K56" s="148"/>
      <c r="L56" s="148"/>
      <c r="M56" s="148"/>
      <c r="N56" s="148"/>
      <c r="O56" s="148"/>
    </row>
    <row r="57" spans="1:15" s="157" customFormat="1" ht="15" hidden="1" customHeight="1" x14ac:dyDescent="0.25">
      <c r="A57" s="148"/>
      <c r="B57" s="148"/>
      <c r="C57" s="148"/>
      <c r="D57" s="148"/>
      <c r="E57" s="148"/>
      <c r="F57" s="148"/>
      <c r="G57" s="164"/>
      <c r="H57" s="164"/>
      <c r="I57" s="148"/>
      <c r="J57" s="148"/>
      <c r="K57" s="148"/>
      <c r="L57" s="148"/>
      <c r="M57" s="148"/>
      <c r="N57" s="148"/>
      <c r="O57" s="148"/>
    </row>
    <row r="58" spans="1:15" s="157" customFormat="1" ht="39" hidden="1" customHeight="1" x14ac:dyDescent="0.25">
      <c r="A58" s="148"/>
      <c r="B58" s="148"/>
      <c r="C58" s="148"/>
      <c r="D58" s="148"/>
      <c r="E58" s="148"/>
      <c r="F58" s="148"/>
      <c r="G58" s="164"/>
      <c r="H58" s="164"/>
      <c r="I58" s="148"/>
      <c r="J58" s="148"/>
      <c r="K58" s="148"/>
      <c r="L58" s="148"/>
      <c r="M58" s="148"/>
      <c r="N58" s="148"/>
      <c r="O58" s="148"/>
    </row>
    <row r="59" spans="1:15" s="157" customFormat="1" ht="39" hidden="1" customHeight="1" x14ac:dyDescent="0.25">
      <c r="A59" s="148"/>
      <c r="B59" s="148"/>
      <c r="C59" s="148"/>
      <c r="D59" s="148"/>
      <c r="E59" s="148"/>
      <c r="F59" s="148"/>
      <c r="G59" s="164"/>
      <c r="H59" s="164"/>
      <c r="I59" s="148"/>
      <c r="J59" s="148"/>
      <c r="K59" s="148"/>
      <c r="L59" s="148"/>
      <c r="M59" s="148"/>
      <c r="N59" s="148"/>
      <c r="O59" s="148"/>
    </row>
    <row r="60" spans="1:15" s="157" customFormat="1" ht="15" hidden="1" customHeight="1" x14ac:dyDescent="0.25">
      <c r="A60" s="148"/>
      <c r="B60" s="148"/>
      <c r="C60" s="148"/>
      <c r="D60" s="148"/>
      <c r="E60" s="148"/>
      <c r="F60" s="148"/>
      <c r="G60" s="164"/>
      <c r="H60" s="164"/>
      <c r="I60" s="148"/>
      <c r="J60" s="148"/>
      <c r="K60" s="148"/>
      <c r="L60" s="148"/>
      <c r="M60" s="148"/>
      <c r="N60" s="148"/>
      <c r="O60" s="148"/>
    </row>
    <row r="61" spans="1:15" s="157" customFormat="1" ht="15" customHeight="1" x14ac:dyDescent="0.25">
      <c r="A61" s="148"/>
      <c r="B61" s="148"/>
      <c r="C61" s="148"/>
      <c r="D61" s="148"/>
      <c r="E61" s="148"/>
      <c r="F61" s="148"/>
      <c r="G61" s="164"/>
      <c r="H61" s="164"/>
      <c r="I61" s="148"/>
      <c r="J61" s="148"/>
      <c r="K61" s="148"/>
      <c r="L61" s="148"/>
      <c r="M61" s="148"/>
      <c r="N61" s="148"/>
      <c r="O61" s="148"/>
    </row>
    <row r="62" spans="1:15" s="157" customFormat="1" ht="40.15" customHeight="1" x14ac:dyDescent="0.25">
      <c r="A62" s="148"/>
      <c r="B62" s="148"/>
      <c r="C62" s="148"/>
      <c r="D62" s="148"/>
      <c r="E62" s="148"/>
      <c r="F62" s="148"/>
      <c r="G62" s="164"/>
      <c r="H62" s="164"/>
      <c r="I62" s="148"/>
      <c r="J62" s="148"/>
      <c r="K62" s="148"/>
      <c r="L62" s="148"/>
      <c r="M62" s="148"/>
      <c r="N62" s="148"/>
      <c r="O62" s="148"/>
    </row>
    <row r="63" spans="1:15" s="157" customFormat="1" ht="40.15" customHeight="1" x14ac:dyDescent="0.25">
      <c r="A63" s="148"/>
      <c r="B63" s="148"/>
      <c r="C63" s="148"/>
      <c r="D63" s="148"/>
      <c r="E63" s="148"/>
      <c r="F63" s="148"/>
      <c r="G63" s="164"/>
      <c r="H63" s="164"/>
      <c r="I63" s="148"/>
      <c r="J63" s="148"/>
      <c r="K63" s="148"/>
      <c r="L63" s="148"/>
      <c r="M63" s="148"/>
      <c r="N63" s="148"/>
      <c r="O63" s="148"/>
    </row>
    <row r="64" spans="1:15" s="157" customFormat="1" ht="40.15" customHeight="1" x14ac:dyDescent="0.25">
      <c r="A64" s="148"/>
      <c r="B64" s="148"/>
      <c r="C64" s="148"/>
      <c r="D64" s="148"/>
      <c r="E64" s="148"/>
      <c r="F64" s="148"/>
      <c r="G64" s="164"/>
      <c r="H64" s="164"/>
      <c r="I64" s="148"/>
      <c r="J64" s="148"/>
      <c r="K64" s="148"/>
      <c r="L64" s="148"/>
      <c r="M64" s="148"/>
      <c r="N64" s="148"/>
      <c r="O64" s="148"/>
    </row>
    <row r="65" spans="1:21" s="157" customFormat="1" ht="40.15" customHeight="1" x14ac:dyDescent="0.25">
      <c r="A65" s="148"/>
      <c r="B65" s="148"/>
      <c r="C65" s="148"/>
      <c r="D65" s="148"/>
      <c r="E65" s="148"/>
      <c r="F65" s="148"/>
      <c r="G65" s="164"/>
      <c r="H65" s="164"/>
      <c r="I65" s="148"/>
      <c r="J65" s="148"/>
      <c r="K65" s="148"/>
      <c r="L65" s="148"/>
      <c r="M65" s="148"/>
      <c r="N65" s="148"/>
      <c r="O65" s="148"/>
    </row>
    <row r="66" spans="1:21" s="157" customFormat="1" ht="40.15" customHeight="1" x14ac:dyDescent="0.25">
      <c r="A66" s="148"/>
      <c r="B66" s="148"/>
      <c r="C66" s="148"/>
      <c r="D66" s="148"/>
      <c r="E66" s="148"/>
      <c r="F66" s="148"/>
      <c r="G66" s="164"/>
      <c r="H66" s="164"/>
      <c r="I66" s="148"/>
      <c r="J66" s="148"/>
      <c r="K66" s="148"/>
      <c r="L66" s="148"/>
      <c r="M66" s="148"/>
      <c r="N66" s="148"/>
      <c r="O66" s="148"/>
    </row>
    <row r="67" spans="1:21" s="157" customFormat="1" ht="40.15" customHeight="1" x14ac:dyDescent="0.25">
      <c r="A67" s="148"/>
      <c r="B67" s="148"/>
      <c r="C67" s="148"/>
      <c r="D67" s="148"/>
      <c r="E67" s="148"/>
      <c r="F67" s="148"/>
      <c r="G67" s="164"/>
      <c r="H67" s="164"/>
      <c r="I67" s="148"/>
      <c r="J67" s="148"/>
      <c r="K67" s="148"/>
      <c r="L67" s="148"/>
      <c r="M67" s="148"/>
      <c r="N67" s="148"/>
      <c r="O67" s="148"/>
    </row>
    <row r="68" spans="1:21" s="157" customFormat="1" ht="40.15" customHeight="1" x14ac:dyDescent="0.25">
      <c r="A68" s="148"/>
      <c r="B68" s="148"/>
      <c r="C68" s="148"/>
      <c r="D68" s="148"/>
      <c r="E68" s="148"/>
      <c r="F68" s="148"/>
      <c r="G68" s="164"/>
      <c r="H68" s="164"/>
      <c r="I68" s="148"/>
      <c r="J68" s="148"/>
      <c r="K68" s="148"/>
      <c r="L68" s="148"/>
      <c r="M68" s="148"/>
      <c r="N68" s="148"/>
      <c r="O68" s="148"/>
    </row>
    <row r="69" spans="1:21" s="157" customFormat="1" ht="40.15" customHeight="1" x14ac:dyDescent="0.25">
      <c r="A69" s="148"/>
      <c r="B69" s="148"/>
      <c r="C69" s="148"/>
      <c r="D69" s="148"/>
      <c r="E69" s="148"/>
      <c r="F69" s="148"/>
      <c r="G69" s="164"/>
      <c r="H69" s="164"/>
      <c r="I69" s="148"/>
      <c r="J69" s="148"/>
      <c r="K69" s="148"/>
      <c r="L69" s="148"/>
      <c r="M69" s="148"/>
      <c r="N69" s="148"/>
      <c r="O69" s="148"/>
    </row>
    <row r="70" spans="1:21" s="157" customFormat="1" ht="40.15" customHeight="1" x14ac:dyDescent="0.25">
      <c r="A70" s="148"/>
      <c r="B70" s="148"/>
      <c r="C70" s="148"/>
      <c r="D70" s="148"/>
      <c r="E70" s="148"/>
      <c r="F70" s="148"/>
      <c r="G70" s="164"/>
      <c r="H70" s="164"/>
      <c r="I70" s="148"/>
      <c r="J70" s="148"/>
      <c r="K70" s="148"/>
      <c r="L70" s="148"/>
      <c r="M70" s="148"/>
      <c r="N70" s="148"/>
      <c r="O70" s="148"/>
    </row>
    <row r="71" spans="1:21" s="157" customFormat="1" ht="40.15" customHeight="1" x14ac:dyDescent="0.25">
      <c r="A71" s="148"/>
      <c r="B71" s="148"/>
      <c r="C71" s="148"/>
      <c r="D71" s="148"/>
      <c r="E71" s="148"/>
      <c r="F71" s="148"/>
      <c r="G71" s="164"/>
      <c r="H71" s="164"/>
      <c r="I71" s="148"/>
      <c r="J71" s="148"/>
      <c r="K71" s="148"/>
      <c r="L71" s="148"/>
      <c r="M71" s="148"/>
      <c r="N71" s="148"/>
      <c r="O71" s="148"/>
    </row>
    <row r="72" spans="1:21" ht="12.75" customHeight="1" x14ac:dyDescent="0.2">
      <c r="P72" s="161"/>
      <c r="Q72" s="161"/>
      <c r="R72" s="161"/>
      <c r="S72" s="162"/>
      <c r="T72" s="162"/>
      <c r="U72" s="162"/>
    </row>
    <row r="73" spans="1:21" x14ac:dyDescent="0.2">
      <c r="P73" s="163"/>
      <c r="Q73" s="163"/>
      <c r="R73" s="163"/>
    </row>
    <row r="74" spans="1:21" x14ac:dyDescent="0.2">
      <c r="P74" s="163"/>
      <c r="Q74" s="163"/>
      <c r="R74" s="163"/>
    </row>
  </sheetData>
  <mergeCells count="53">
    <mergeCell ref="B7:F7"/>
    <mergeCell ref="E1:F1"/>
    <mergeCell ref="E2:F3"/>
    <mergeCell ref="A4:F4"/>
    <mergeCell ref="A9:A11"/>
    <mergeCell ref="B9:B11"/>
    <mergeCell ref="C9:C11"/>
    <mergeCell ref="D9:D11"/>
    <mergeCell ref="E9:E11"/>
    <mergeCell ref="B1:D1"/>
    <mergeCell ref="B2:D2"/>
    <mergeCell ref="B3:D3"/>
    <mergeCell ref="B5:F5"/>
    <mergeCell ref="B6:F6"/>
    <mergeCell ref="E19:E20"/>
    <mergeCell ref="A12:B12"/>
    <mergeCell ref="A14:A16"/>
    <mergeCell ref="B14:B16"/>
    <mergeCell ref="C14:C16"/>
    <mergeCell ref="D14:D16"/>
    <mergeCell ref="E14:E16"/>
    <mergeCell ref="A17:B17"/>
    <mergeCell ref="A19:A20"/>
    <mergeCell ref="B19:B20"/>
    <mergeCell ref="C19:C20"/>
    <mergeCell ref="D19:D20"/>
    <mergeCell ref="D23:D24"/>
    <mergeCell ref="E23:E24"/>
    <mergeCell ref="A25:B25"/>
    <mergeCell ref="A27:A28"/>
    <mergeCell ref="B27:B28"/>
    <mergeCell ref="C27:C28"/>
    <mergeCell ref="D27:D28"/>
    <mergeCell ref="E27:E28"/>
    <mergeCell ref="D37:E37"/>
    <mergeCell ref="A33:B33"/>
    <mergeCell ref="A29:B29"/>
    <mergeCell ref="A31:A32"/>
    <mergeCell ref="B31:B32"/>
    <mergeCell ref="C31:C32"/>
    <mergeCell ref="D31:D32"/>
    <mergeCell ref="E31:E32"/>
    <mergeCell ref="D36:E36"/>
    <mergeCell ref="D34:F34"/>
    <mergeCell ref="D35:F35"/>
    <mergeCell ref="A34:C34"/>
    <mergeCell ref="A35:C35"/>
    <mergeCell ref="A36:C36"/>
    <mergeCell ref="A21:B21"/>
    <mergeCell ref="A23:A24"/>
    <mergeCell ref="B23:B24"/>
    <mergeCell ref="C23:C24"/>
    <mergeCell ref="A37:C37"/>
  </mergeCells>
  <printOptions horizontalCentered="1"/>
  <pageMargins left="0.25" right="0.25" top="0.75" bottom="0.75" header="0.3" footer="0.3"/>
  <pageSetup paperSize="9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17</vt:i4>
      </vt:variant>
    </vt:vector>
  </HeadingPairs>
  <TitlesOfParts>
    <vt:vector size="26" baseType="lpstr">
      <vt:lpstr>RESUMO</vt:lpstr>
      <vt:lpstr>ORÇAMENTO_DES</vt:lpstr>
      <vt:lpstr>Mob e Des</vt:lpstr>
      <vt:lpstr>COTAÇÃO</vt:lpstr>
      <vt:lpstr>COMPOSIÇÃO</vt:lpstr>
      <vt:lpstr>BDI - AC TCU 2.622-2013</vt:lpstr>
      <vt:lpstr>CRONOGRAMA_DES</vt:lpstr>
      <vt:lpstr>LED</vt:lpstr>
      <vt:lpstr>SERVIÇOS PRELIMINARES</vt:lpstr>
      <vt:lpstr>'BDI - AC TCU 2.622-2013'!Area_de_impressao</vt:lpstr>
      <vt:lpstr>COMPOSIÇÃO!Area_de_impressao</vt:lpstr>
      <vt:lpstr>COTAÇÃO!Area_de_impressao</vt:lpstr>
      <vt:lpstr>CRONOGRAMA_DES!Area_de_impressao</vt:lpstr>
      <vt:lpstr>LED!Area_de_impressao</vt:lpstr>
      <vt:lpstr>'Mob e Des'!Area_de_impressao</vt:lpstr>
      <vt:lpstr>ORÇAMENTO_DES!Area_de_impressao</vt:lpstr>
      <vt:lpstr>RESUMO!Area_de_impressao</vt:lpstr>
      <vt:lpstr>'SERVIÇOS PRELIMINARES'!Area_de_impressao</vt:lpstr>
      <vt:lpstr>COMPOSIÇÃO!Print_Area</vt:lpstr>
      <vt:lpstr>CRONOGRAMA_DES!Print_Area</vt:lpstr>
      <vt:lpstr>ORÇAMENTO_DES!Print_Area</vt:lpstr>
      <vt:lpstr>'SERVIÇOS PRELIMINARES'!Print_Area</vt:lpstr>
      <vt:lpstr>ORÇAMENTO_DES!Print_Titles</vt:lpstr>
      <vt:lpstr>'BDI - AC TCU 2.622-2013'!Titulos_de_impressao</vt:lpstr>
      <vt:lpstr>COTAÇÃO!Titulos_de_impressao</vt:lpstr>
      <vt:lpstr>LED!Titulos_de_impressao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</dc:creator>
  <cp:lastModifiedBy>Gerob</cp:lastModifiedBy>
  <cp:lastPrinted>2023-08-03T12:15:59Z</cp:lastPrinted>
  <dcterms:created xsi:type="dcterms:W3CDTF">2016-12-08T00:50:18Z</dcterms:created>
  <dcterms:modified xsi:type="dcterms:W3CDTF">2023-09-15T11:52:07Z</dcterms:modified>
</cp:coreProperties>
</file>